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C:\Users\marisa.timm\Desktop\Versand251103\"/>
    </mc:Choice>
  </mc:AlternateContent>
  <xr:revisionPtr revIDLastSave="0" documentId="13_ncr:1_{B9A08EB1-E34F-4BD8-88AE-7773339FF895}" xr6:coauthVersionLast="47" xr6:coauthVersionMax="47" xr10:uidLastSave="{00000000-0000-0000-0000-000000000000}"/>
  <workbookProtection workbookAlgorithmName="SHA-512" workbookHashValue="LMvSqMTCPlgfMtKh7iJYm87GWEbyEmIwyqgjBkt+BpOTxa0ixVaBFVIkvVEltVivJftpPYsod1gn636fStkDZA==" workbookSaltValue="RmfMIBKovrDpqSXrsp5sZQ==" workbookSpinCount="100000" lockStructure="1"/>
  <bookViews>
    <workbookView xWindow="-120" yWindow="-120" windowWidth="29040" windowHeight="15720" tabRatio="735" xr2:uid="{C9C98265-A617-4206-BF65-5266574E5300}"/>
  </bookViews>
  <sheets>
    <sheet name="Anleitung" sheetId="689" r:id="rId1"/>
    <sheet name="Daten_Vergleichsliste" sheetId="688" state="hidden" r:id="rId2"/>
    <sheet name="Übersicht" sheetId="1999" r:id="rId3"/>
    <sheet name="Vergleichsliste" sheetId="1528" r:id="rId4"/>
    <sheet name="AEW Energie AG" sheetId="2005" r:id="rId5"/>
    <sheet name="AGROLA AG" sheetId="2006" r:id="rId6"/>
    <sheet name="AMP IT SA" sheetId="1948" r:id="rId7"/>
    <sheet name="Arfos Mobility GmbH" sheetId="1949" r:id="rId8"/>
    <sheet name="AVIA VOLT" sheetId="1984" r:id="rId9"/>
    <sheet name="Aziende Industriali di Lugano" sheetId="2001" r:id="rId10"/>
    <sheet name="BKW Energie AG" sheetId="1950" r:id="rId11"/>
    <sheet name="Blockstrom AG" sheetId="1951" r:id="rId12"/>
    <sheet name="CKW Gebäudetechnik AG" sheetId="1952" r:id="rId13"/>
    <sheet name="CLEMAP AG" sheetId="1953" r:id="rId14"/>
    <sheet name="Climkit" sheetId="1954" r:id="rId15"/>
    <sheet name="ebs Energie AG" sheetId="2007" r:id="rId16"/>
    <sheet name="eCarUp AG" sheetId="1955" r:id="rId17"/>
    <sheet name="eeproperty SA" sheetId="2002" r:id="rId18"/>
    <sheet name="Egon AG" sheetId="1956" r:id="rId19"/>
    <sheet name="EKT AG" sheetId="1957" r:id="rId20"/>
    <sheet name="EKZ" sheetId="1958" r:id="rId21"/>
    <sheet name="Elektrizitätswerk Obwalden" sheetId="1959" r:id="rId22"/>
    <sheet name="E-Man AG  Energie - Managment" sheetId="1960" r:id="rId23"/>
    <sheet name="EnBAG" sheetId="1961" r:id="rId24"/>
    <sheet name="Energie 360° AG" sheetId="1962" r:id="rId25"/>
    <sheet name="Energie Thun AG" sheetId="1964" r:id="rId26"/>
    <sheet name="energie wasser luzern" sheetId="1965" r:id="rId27"/>
    <sheet name="Eniwa AG" sheetId="2009" r:id="rId28"/>
    <sheet name="ennovatis Energiemanagement AG" sheetId="1966" r:id="rId29"/>
    <sheet name="Eponet AG" sheetId="2003" r:id="rId30"/>
    <sheet name="Evolon AG" sheetId="1963" r:id="rId31"/>
    <sheet name="ewz" sheetId="1967" r:id="rId32"/>
    <sheet name="Helion" sheetId="1969" r:id="rId33"/>
    <sheet name="IBC Energie Wasser Chur" sheetId="1970" r:id="rId34"/>
    <sheet name="IMOVAcharge AG" sheetId="1971" r:id="rId35"/>
    <sheet name="INERA SA" sheetId="1972" r:id="rId36"/>
    <sheet name="Invisia AG" sheetId="1973" r:id="rId37"/>
    <sheet name="IWB" sheetId="1974" r:id="rId38"/>
    <sheet name="Juice Technology AG" sheetId="1975" r:id="rId39"/>
    <sheet name="Kantonales Elektrizitätswerk Ni" sheetId="1976" r:id="rId40"/>
    <sheet name="Lynus AG" sheetId="1977" r:id="rId41"/>
    <sheet name="Migrol AG" sheetId="1978" r:id="rId42"/>
    <sheet name="MOVE Mobility AG" sheetId="1979" r:id="rId43"/>
    <sheet name="mygrid AG" sheetId="2004" r:id="rId44"/>
    <sheet name="NeoVac ATA AG" sheetId="1980" r:id="rId45"/>
    <sheet name="NetZulg AG" sheetId="1981" r:id="rId46"/>
    <sheet name="Novagrid AG" sheetId="1982" r:id="rId47"/>
    <sheet name="Partino Mobile Energie AG" sheetId="1983" r:id="rId48"/>
    <sheet name="reev GmbH" sheetId="1985" r:id="rId49"/>
    <sheet name="Regio Energie Solothurn" sheetId="1986" r:id="rId50"/>
    <sheet name="SAK St. Gallisch-Appenzellische" sheetId="1987" r:id="rId51"/>
    <sheet name="SH POWER" sheetId="1988" r:id="rId52"/>
    <sheet name="SINTIO AG" sheetId="1989" r:id="rId53"/>
    <sheet name="Smart Energy Link AG" sheetId="1990" r:id="rId54"/>
    <sheet name="Solar Manager AG" sheetId="1991" r:id="rId55"/>
    <sheet name="Stadtwerke Gossau" sheetId="1992" r:id="rId56"/>
    <sheet name="Swisscharge" sheetId="1993" r:id="rId57"/>
    <sheet name="Techem (Schweiz) AG" sheetId="1994" r:id="rId58"/>
    <sheet name="The Mobility House AG" sheetId="2000" r:id="rId59"/>
    <sheet name="Thurplus" sheetId="1995" r:id="rId60"/>
    <sheet name="Virtual Global Trading AG" sheetId="1996" r:id="rId61"/>
    <sheet name="WWZ Energie AG" sheetId="1997" r:id="rId62"/>
    <sheet name="zevvy AG" sheetId="1998" r:id="rId63"/>
  </sheets>
  <externalReferences>
    <externalReference r:id="rId64"/>
  </externalReferences>
  <definedNames>
    <definedName name="_xlnm.Print_Area" localSheetId="4">'AEW Energie AG'!$D$1:$E$149</definedName>
    <definedName name="_xlnm.Print_Area" localSheetId="5">'AGROLA AG'!$D$1:$E$122</definedName>
    <definedName name="_xlnm.Print_Area" localSheetId="6">'AMP IT SA'!$D$1:$E$149</definedName>
    <definedName name="_xlnm.Print_Area" localSheetId="7">'Arfos Mobility GmbH'!$D$1:$E$153</definedName>
    <definedName name="_xlnm.Print_Area" localSheetId="8">'AVIA VOLT'!$D$1:$E$122</definedName>
    <definedName name="_xlnm.Print_Area" localSheetId="10">'BKW Energie AG'!$D$1:$E$135</definedName>
    <definedName name="_xlnm.Print_Area" localSheetId="11">'Blockstrom AG'!$D$1:$E$153</definedName>
    <definedName name="_xlnm.Print_Area" localSheetId="12">'CKW Gebäudetechnik AG'!$D$1:$E$153</definedName>
    <definedName name="_xlnm.Print_Area" localSheetId="13">'CLEMAP AG'!$D$1:$E$135</definedName>
    <definedName name="_xlnm.Print_Area" localSheetId="14">Climkit!$D$1:$E$139</definedName>
    <definedName name="_xlnm.Print_Area" localSheetId="15">'ebs Energie AG'!$D$1:$E$167</definedName>
    <definedName name="_xlnm.Print_Area" localSheetId="16">'eCarUp AG'!$D$1:$E$139</definedName>
    <definedName name="_xlnm.Print_Area" localSheetId="18">'Egon AG'!$D$1:$E$126</definedName>
    <definedName name="_xlnm.Print_Area" localSheetId="19">'EKT AG'!$D$1:$E$135</definedName>
    <definedName name="_xlnm.Print_Area" localSheetId="20">EKZ!$D$1:$E$167</definedName>
    <definedName name="_xlnm.Print_Area" localSheetId="21">'Elektrizitätswerk Obwalden'!$D$1:$E$153</definedName>
    <definedName name="_xlnm.Print_Area" localSheetId="22">'E-Man AG  Energie - Managment'!$D$1:$E$126</definedName>
    <definedName name="_xlnm.Print_Area" localSheetId="23">EnBAG!$D$1:$E$153</definedName>
    <definedName name="_xlnm.Print_Area" localSheetId="24">'Energie 360° AG'!$D$1:$E$163</definedName>
    <definedName name="_xlnm.Print_Area" localSheetId="25">'Energie Thun AG'!$D$1:$E$139</definedName>
    <definedName name="_xlnm.Print_Area" localSheetId="26">'energie wasser luzern'!$D$1:$E$149</definedName>
    <definedName name="_xlnm.Print_Area" localSheetId="27">'Eniwa AG'!$D$1:$E$153</definedName>
    <definedName name="_xlnm.Print_Area" localSheetId="28">'ennovatis Energiemanagement AG'!$D$1:$E$139</definedName>
    <definedName name="_xlnm.Print_Area" localSheetId="30">'Evolon AG'!$D$1:$E$139</definedName>
    <definedName name="_xlnm.Print_Area" localSheetId="31">ewz!$D$1:$E$126</definedName>
    <definedName name="_xlnm.Print_Area" localSheetId="32">Helion!$D$1:$E$139</definedName>
    <definedName name="_xlnm.Print_Area" localSheetId="33">'IBC Energie Wasser Chur'!$D$1:$E$139</definedName>
    <definedName name="_xlnm.Print_Area" localSheetId="34">'IMOVAcharge AG'!$D$1:$E$126</definedName>
    <definedName name="_xlnm.Print_Area" localSheetId="35">'INERA SA'!$D$1:$E$139</definedName>
    <definedName name="_xlnm.Print_Area" localSheetId="36">'Invisia AG'!$D$1:$E$139</definedName>
    <definedName name="_xlnm.Print_Area" localSheetId="37">IWB!$D$1:$E$153</definedName>
    <definedName name="_xlnm.Print_Area" localSheetId="38">'Juice Technology AG'!$D$1:$E$122</definedName>
    <definedName name="_xlnm.Print_Area" localSheetId="39">'Kantonales Elektrizitätswerk Ni'!$D$1:$E$153</definedName>
    <definedName name="_xlnm.Print_Area" localSheetId="40">'Lynus AG'!$D$1:$E$126</definedName>
    <definedName name="_xlnm.Print_Area" localSheetId="41">'Migrol AG'!$D$1:$E$135</definedName>
    <definedName name="_xlnm.Print_Area" localSheetId="42">'MOVE Mobility AG'!$D$1:$E$135</definedName>
    <definedName name="_xlnm.Print_Area" localSheetId="44">'NeoVac ATA AG'!$D$1:$E$167</definedName>
    <definedName name="_xlnm.Print_Area" localSheetId="45">'NetZulg AG'!$D$1:$E$126</definedName>
    <definedName name="_xlnm.Print_Area" localSheetId="46">'Novagrid AG'!$D$1:$E$139</definedName>
    <definedName name="_xlnm.Print_Area" localSheetId="47">'Partino Mobile Energie AG'!$D$1:$E$149</definedName>
    <definedName name="_xlnm.Print_Area" localSheetId="48">'reev GmbH'!$D$1:$E$149</definedName>
    <definedName name="_xlnm.Print_Area" localSheetId="49">'Regio Energie Solothurn'!$D$1:$E$139</definedName>
    <definedName name="_xlnm.Print_Area" localSheetId="50">'SAK St. Gallisch-Appenzellische'!$D$1:$E$167</definedName>
    <definedName name="_xlnm.Print_Area" localSheetId="51">'SH POWER'!$D$1:$E$163</definedName>
    <definedName name="_xlnm.Print_Area" localSheetId="52">'SINTIO AG'!$D$1:$E$163</definedName>
    <definedName name="_xlnm.Print_Area" localSheetId="53">'Smart Energy Link AG'!$D$1:$E$153</definedName>
    <definedName name="_xlnm.Print_Area" localSheetId="54">'Solar Manager AG'!$D$1:$E$126</definedName>
    <definedName name="_xlnm.Print_Area" localSheetId="55">'Stadtwerke Gossau'!$D$1:$E$135</definedName>
    <definedName name="_xlnm.Print_Area" localSheetId="56">Swisscharge!$D$1:$E$149</definedName>
    <definedName name="_xlnm.Print_Area" localSheetId="57">'Techem (Schweiz) AG'!$D$1:$E$126</definedName>
    <definedName name="_xlnm.Print_Area" localSheetId="58">'The Mobility House AG'!$D$1:$E$122</definedName>
    <definedName name="_xlnm.Print_Area" localSheetId="59">Thurplus!$D$1:$E$167</definedName>
    <definedName name="_xlnm.Print_Area" localSheetId="60">'Virtual Global Trading AG'!$D$1:$E$139</definedName>
    <definedName name="_xlnm.Print_Area" localSheetId="61">'WWZ Energie AG'!$D$1:$E$139</definedName>
    <definedName name="_xlnm.Print_Area" localSheetId="62">'zevvy AG'!$D$1:$E$135</definedName>
    <definedName name="Language" localSheetId="4">[1]READ_ME!#REF!</definedName>
    <definedName name="Language" localSheetId="5">[1]READ_ME!#REF!</definedName>
    <definedName name="Language" localSheetId="15">[1]READ_ME!#REF!</definedName>
    <definedName name="Language">Anleitung!#REF!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6" i="1528" l="1"/>
  <c r="K166" i="1528"/>
  <c r="I166" i="1528"/>
  <c r="G166" i="1528"/>
  <c r="E166" i="1528"/>
  <c r="M165" i="1528"/>
  <c r="K165" i="1528"/>
  <c r="I165" i="1528"/>
  <c r="G165" i="1528"/>
  <c r="E165" i="1528"/>
  <c r="M164" i="1528"/>
  <c r="K164" i="1528"/>
  <c r="I164" i="1528"/>
  <c r="G164" i="1528"/>
  <c r="E164" i="1528"/>
  <c r="M163" i="1528"/>
  <c r="K163" i="1528"/>
  <c r="I163" i="1528"/>
  <c r="G163" i="1528"/>
  <c r="E163" i="1528"/>
  <c r="M162" i="1528"/>
  <c r="K162" i="1528"/>
  <c r="I162" i="1528"/>
  <c r="G162" i="1528"/>
  <c r="E162" i="1528"/>
  <c r="M160" i="1528"/>
  <c r="K160" i="1528"/>
  <c r="I160" i="1528"/>
  <c r="G160" i="1528"/>
  <c r="E160" i="1528"/>
  <c r="M159" i="1528"/>
  <c r="K159" i="1528"/>
  <c r="I159" i="1528"/>
  <c r="G159" i="1528"/>
  <c r="E159" i="1528"/>
  <c r="M158" i="1528"/>
  <c r="K158" i="1528"/>
  <c r="I158" i="1528"/>
  <c r="G158" i="1528"/>
  <c r="E158" i="1528"/>
  <c r="M157" i="1528"/>
  <c r="K157" i="1528"/>
  <c r="I157" i="1528"/>
  <c r="G157" i="1528"/>
  <c r="E157" i="1528"/>
  <c r="M156" i="1528"/>
  <c r="K156" i="1528"/>
  <c r="I156" i="1528"/>
  <c r="G156" i="1528"/>
  <c r="E156" i="1528"/>
  <c r="M155" i="1528"/>
  <c r="K155" i="1528"/>
  <c r="I155" i="1528"/>
  <c r="G155" i="1528"/>
  <c r="E155" i="1528"/>
  <c r="M154" i="1528"/>
  <c r="K154" i="1528"/>
  <c r="I154" i="1528"/>
  <c r="G154" i="1528"/>
  <c r="E154" i="1528"/>
  <c r="M153" i="1528"/>
  <c r="K153" i="1528"/>
  <c r="I153" i="1528"/>
  <c r="G153" i="1528"/>
  <c r="E153" i="1528"/>
  <c r="M152" i="1528"/>
  <c r="K152" i="1528"/>
  <c r="I152" i="1528"/>
  <c r="G152" i="1528"/>
  <c r="E152" i="1528"/>
  <c r="M151" i="1528"/>
  <c r="K151" i="1528"/>
  <c r="I151" i="1528"/>
  <c r="G151" i="1528"/>
  <c r="E151" i="1528"/>
  <c r="M150" i="1528"/>
  <c r="K150" i="1528"/>
  <c r="I150" i="1528"/>
  <c r="G150" i="1528"/>
  <c r="E150" i="1528"/>
  <c r="M149" i="1528"/>
  <c r="K149" i="1528"/>
  <c r="I149" i="1528"/>
  <c r="G149" i="1528"/>
  <c r="E149" i="1528"/>
  <c r="M148" i="1528"/>
  <c r="K148" i="1528"/>
  <c r="I148" i="1528"/>
  <c r="G148" i="1528"/>
  <c r="E148" i="1528"/>
  <c r="M146" i="1528"/>
  <c r="K146" i="1528"/>
  <c r="I146" i="1528"/>
  <c r="G146" i="1528"/>
  <c r="E146" i="1528"/>
  <c r="M145" i="1528"/>
  <c r="K145" i="1528"/>
  <c r="I145" i="1528"/>
  <c r="G145" i="1528"/>
  <c r="E145" i="1528"/>
  <c r="M144" i="1528"/>
  <c r="K144" i="1528"/>
  <c r="I144" i="1528"/>
  <c r="G144" i="1528"/>
  <c r="E144" i="1528"/>
  <c r="M143" i="1528"/>
  <c r="K143" i="1528"/>
  <c r="I143" i="1528"/>
  <c r="G143" i="1528"/>
  <c r="E143" i="1528"/>
  <c r="M142" i="1528"/>
  <c r="K142" i="1528"/>
  <c r="I142" i="1528"/>
  <c r="G142" i="1528"/>
  <c r="E142" i="1528"/>
  <c r="M141" i="1528"/>
  <c r="K141" i="1528"/>
  <c r="I141" i="1528"/>
  <c r="G141" i="1528"/>
  <c r="E141" i="1528"/>
  <c r="M140" i="1528"/>
  <c r="K140" i="1528"/>
  <c r="I140" i="1528"/>
  <c r="G140" i="1528"/>
  <c r="E140" i="1528"/>
  <c r="M139" i="1528"/>
  <c r="K139" i="1528"/>
  <c r="I139" i="1528"/>
  <c r="G139" i="1528"/>
  <c r="E139" i="1528"/>
  <c r="M138" i="1528"/>
  <c r="K138" i="1528"/>
  <c r="I138" i="1528"/>
  <c r="G138" i="1528"/>
  <c r="E138" i="1528"/>
  <c r="M137" i="1528"/>
  <c r="K137" i="1528"/>
  <c r="I137" i="1528"/>
  <c r="G137" i="1528"/>
  <c r="E137" i="1528"/>
  <c r="M136" i="1528"/>
  <c r="K136" i="1528"/>
  <c r="I136" i="1528"/>
  <c r="G136" i="1528"/>
  <c r="E136" i="1528"/>
  <c r="M135" i="1528"/>
  <c r="K135" i="1528"/>
  <c r="I135" i="1528"/>
  <c r="G135" i="1528"/>
  <c r="E135" i="1528"/>
  <c r="M134" i="1528"/>
  <c r="K134" i="1528"/>
  <c r="I134" i="1528"/>
  <c r="G134" i="1528"/>
  <c r="E134" i="1528"/>
  <c r="M132" i="1528"/>
  <c r="K132" i="1528"/>
  <c r="I132" i="1528"/>
  <c r="G132" i="1528"/>
  <c r="E132" i="1528"/>
  <c r="M131" i="1528"/>
  <c r="K131" i="1528"/>
  <c r="I131" i="1528"/>
  <c r="G131" i="1528"/>
  <c r="E131" i="1528"/>
  <c r="M130" i="1528"/>
  <c r="K130" i="1528"/>
  <c r="I130" i="1528"/>
  <c r="G130" i="1528"/>
  <c r="E130" i="1528"/>
  <c r="M129" i="1528"/>
  <c r="K129" i="1528"/>
  <c r="I129" i="1528"/>
  <c r="G129" i="1528"/>
  <c r="E129" i="1528"/>
  <c r="M128" i="1528"/>
  <c r="K128" i="1528"/>
  <c r="I128" i="1528"/>
  <c r="G128" i="1528"/>
  <c r="E128" i="1528"/>
  <c r="M127" i="1528"/>
  <c r="K127" i="1528"/>
  <c r="I127" i="1528"/>
  <c r="G127" i="1528"/>
  <c r="E127" i="1528"/>
  <c r="M126" i="1528"/>
  <c r="K126" i="1528"/>
  <c r="I126" i="1528"/>
  <c r="G126" i="1528"/>
  <c r="E126" i="1528"/>
  <c r="M125" i="1528"/>
  <c r="K125" i="1528"/>
  <c r="I125" i="1528"/>
  <c r="G125" i="1528"/>
  <c r="E125" i="1528"/>
  <c r="M124" i="1528"/>
  <c r="K124" i="1528"/>
  <c r="I124" i="1528"/>
  <c r="G124" i="1528"/>
  <c r="E124" i="1528"/>
  <c r="M123" i="1528"/>
  <c r="K123" i="1528"/>
  <c r="I123" i="1528"/>
  <c r="G123" i="1528"/>
  <c r="E123" i="1528"/>
  <c r="M122" i="1528"/>
  <c r="K122" i="1528"/>
  <c r="I122" i="1528"/>
  <c r="G122" i="1528"/>
  <c r="E122" i="1528"/>
  <c r="M121" i="1528"/>
  <c r="K121" i="1528"/>
  <c r="I121" i="1528"/>
  <c r="G121" i="1528"/>
  <c r="E121" i="1528"/>
  <c r="M119" i="1528"/>
  <c r="K119" i="1528"/>
  <c r="I119" i="1528"/>
  <c r="G119" i="1528"/>
  <c r="E119" i="1528"/>
  <c r="M118" i="1528"/>
  <c r="K118" i="1528"/>
  <c r="I118" i="1528"/>
  <c r="G118" i="1528"/>
  <c r="E118" i="1528"/>
  <c r="M114" i="1528"/>
  <c r="K114" i="1528"/>
  <c r="I114" i="1528"/>
  <c r="G114" i="1528"/>
  <c r="E114" i="1528"/>
  <c r="M113" i="1528"/>
  <c r="K113" i="1528"/>
  <c r="I113" i="1528"/>
  <c r="G113" i="1528"/>
  <c r="E113" i="1528"/>
  <c r="M111" i="1528"/>
  <c r="K111" i="1528"/>
  <c r="I111" i="1528"/>
  <c r="G111" i="1528"/>
  <c r="E111" i="1528"/>
  <c r="M110" i="1528"/>
  <c r="K110" i="1528"/>
  <c r="I110" i="1528"/>
  <c r="G110" i="1528"/>
  <c r="E110" i="1528"/>
  <c r="M106" i="1528"/>
  <c r="K106" i="1528"/>
  <c r="I106" i="1528"/>
  <c r="G106" i="1528"/>
  <c r="E106" i="1528"/>
  <c r="M104" i="1528"/>
  <c r="K104" i="1528"/>
  <c r="I104" i="1528"/>
  <c r="G104" i="1528"/>
  <c r="E104" i="1528"/>
  <c r="M103" i="1528"/>
  <c r="K103" i="1528"/>
  <c r="I103" i="1528"/>
  <c r="G103" i="1528"/>
  <c r="E103" i="1528"/>
  <c r="M101" i="1528"/>
  <c r="K101" i="1528"/>
  <c r="I101" i="1528"/>
  <c r="G101" i="1528"/>
  <c r="E101" i="1528"/>
  <c r="M97" i="1528"/>
  <c r="K97" i="1528"/>
  <c r="I97" i="1528"/>
  <c r="G97" i="1528"/>
  <c r="E97" i="1528"/>
  <c r="M96" i="1528"/>
  <c r="K96" i="1528"/>
  <c r="I96" i="1528"/>
  <c r="G96" i="1528"/>
  <c r="E96" i="1528"/>
  <c r="M95" i="1528"/>
  <c r="K95" i="1528"/>
  <c r="I95" i="1528"/>
  <c r="G95" i="1528"/>
  <c r="E95" i="1528"/>
  <c r="M93" i="1528"/>
  <c r="K93" i="1528"/>
  <c r="I93" i="1528"/>
  <c r="G93" i="1528"/>
  <c r="E93" i="1528"/>
  <c r="M92" i="1528"/>
  <c r="K92" i="1528"/>
  <c r="I92" i="1528"/>
  <c r="G92" i="1528"/>
  <c r="E92" i="1528"/>
  <c r="M91" i="1528"/>
  <c r="K91" i="1528"/>
  <c r="I91" i="1528"/>
  <c r="G91" i="1528"/>
  <c r="E91" i="1528"/>
  <c r="M90" i="1528"/>
  <c r="K90" i="1528"/>
  <c r="I90" i="1528"/>
  <c r="G90" i="1528"/>
  <c r="E90" i="1528"/>
  <c r="M89" i="1528"/>
  <c r="K89" i="1528"/>
  <c r="I89" i="1528"/>
  <c r="G89" i="1528"/>
  <c r="E89" i="1528"/>
  <c r="M87" i="1528"/>
  <c r="K87" i="1528"/>
  <c r="I87" i="1528"/>
  <c r="G87" i="1528"/>
  <c r="E87" i="1528"/>
  <c r="M86" i="1528"/>
  <c r="K86" i="1528"/>
  <c r="I86" i="1528"/>
  <c r="G86" i="1528"/>
  <c r="E86" i="1528"/>
  <c r="M85" i="1528"/>
  <c r="K85" i="1528"/>
  <c r="I85" i="1528"/>
  <c r="G85" i="1528"/>
  <c r="E85" i="1528"/>
  <c r="M84" i="1528"/>
  <c r="K84" i="1528"/>
  <c r="I84" i="1528"/>
  <c r="G84" i="1528"/>
  <c r="E84" i="1528"/>
  <c r="M83" i="1528"/>
  <c r="K83" i="1528"/>
  <c r="I83" i="1528"/>
  <c r="G83" i="1528"/>
  <c r="E83" i="1528"/>
  <c r="M81" i="1528"/>
  <c r="K81" i="1528"/>
  <c r="I81" i="1528"/>
  <c r="G81" i="1528"/>
  <c r="E81" i="1528"/>
  <c r="M80" i="1528"/>
  <c r="K80" i="1528"/>
  <c r="I80" i="1528"/>
  <c r="G80" i="1528"/>
  <c r="E80" i="1528"/>
  <c r="M79" i="1528"/>
  <c r="K79" i="1528"/>
  <c r="I79" i="1528"/>
  <c r="G79" i="1528"/>
  <c r="E79" i="1528"/>
  <c r="M77" i="1528"/>
  <c r="K77" i="1528"/>
  <c r="I77" i="1528"/>
  <c r="G77" i="1528"/>
  <c r="E77" i="1528"/>
  <c r="M76" i="1528"/>
  <c r="K76" i="1528"/>
  <c r="I76" i="1528"/>
  <c r="G76" i="1528"/>
  <c r="E76" i="1528"/>
  <c r="M75" i="1528"/>
  <c r="K75" i="1528"/>
  <c r="I75" i="1528"/>
  <c r="G75" i="1528"/>
  <c r="E75" i="1528"/>
  <c r="M74" i="1528"/>
  <c r="K74" i="1528"/>
  <c r="I74" i="1528"/>
  <c r="G74" i="1528"/>
  <c r="E74" i="1528"/>
  <c r="M73" i="1528"/>
  <c r="K73" i="1528"/>
  <c r="I73" i="1528"/>
  <c r="G73" i="1528"/>
  <c r="E73" i="1528"/>
  <c r="M72" i="1528"/>
  <c r="K72" i="1528"/>
  <c r="I72" i="1528"/>
  <c r="G72" i="1528"/>
  <c r="E72" i="1528"/>
  <c r="M69" i="1528"/>
  <c r="K69" i="1528"/>
  <c r="I69" i="1528"/>
  <c r="G69" i="1528"/>
  <c r="E69" i="1528"/>
  <c r="M68" i="1528"/>
  <c r="K68" i="1528"/>
  <c r="I68" i="1528"/>
  <c r="G68" i="1528"/>
  <c r="E68" i="1528"/>
  <c r="M67" i="1528"/>
  <c r="K67" i="1528"/>
  <c r="I67" i="1528"/>
  <c r="G67" i="1528"/>
  <c r="E67" i="1528"/>
  <c r="M65" i="1528"/>
  <c r="K65" i="1528"/>
  <c r="I65" i="1528"/>
  <c r="G65" i="1528"/>
  <c r="E65" i="1528"/>
  <c r="M64" i="1528"/>
  <c r="K64" i="1528"/>
  <c r="I64" i="1528"/>
  <c r="G64" i="1528"/>
  <c r="E64" i="1528"/>
  <c r="M60" i="1528"/>
  <c r="K60" i="1528"/>
  <c r="I60" i="1528"/>
  <c r="G60" i="1528"/>
  <c r="E60" i="1528"/>
  <c r="M58" i="1528"/>
  <c r="K58" i="1528"/>
  <c r="I58" i="1528"/>
  <c r="G58" i="1528"/>
  <c r="E58" i="1528"/>
  <c r="M57" i="1528"/>
  <c r="K57" i="1528"/>
  <c r="I57" i="1528"/>
  <c r="G57" i="1528"/>
  <c r="E57" i="1528"/>
  <c r="M56" i="1528"/>
  <c r="K56" i="1528"/>
  <c r="I56" i="1528"/>
  <c r="G56" i="1528"/>
  <c r="E56" i="1528"/>
  <c r="M55" i="1528"/>
  <c r="K55" i="1528"/>
  <c r="I55" i="1528"/>
  <c r="G55" i="1528"/>
  <c r="E55" i="1528"/>
  <c r="M54" i="1528"/>
  <c r="K54" i="1528"/>
  <c r="I54" i="1528"/>
  <c r="G54" i="1528"/>
  <c r="E54" i="1528"/>
  <c r="M53" i="1528"/>
  <c r="K53" i="1528"/>
  <c r="I53" i="1528"/>
  <c r="G53" i="1528"/>
  <c r="E53" i="1528"/>
  <c r="M51" i="1528"/>
  <c r="K51" i="1528"/>
  <c r="I51" i="1528"/>
  <c r="G51" i="1528"/>
  <c r="E51" i="1528"/>
  <c r="M50" i="1528"/>
  <c r="K50" i="1528"/>
  <c r="I50" i="1528"/>
  <c r="G50" i="1528"/>
  <c r="E50" i="1528"/>
  <c r="M48" i="1528"/>
  <c r="K48" i="1528"/>
  <c r="I48" i="1528"/>
  <c r="G48" i="1528"/>
  <c r="E48" i="1528"/>
  <c r="M47" i="1528"/>
  <c r="K47" i="1528"/>
  <c r="I47" i="1528"/>
  <c r="G47" i="1528"/>
  <c r="E47" i="1528"/>
  <c r="M45" i="1528"/>
  <c r="K45" i="1528"/>
  <c r="I45" i="1528"/>
  <c r="G45" i="1528"/>
  <c r="E45" i="1528"/>
  <c r="M44" i="1528"/>
  <c r="K44" i="1528"/>
  <c r="I44" i="1528"/>
  <c r="G44" i="1528"/>
  <c r="E44" i="1528"/>
  <c r="M43" i="1528"/>
  <c r="K43" i="1528"/>
  <c r="I43" i="1528"/>
  <c r="G43" i="1528"/>
  <c r="E43" i="1528"/>
  <c r="M42" i="1528"/>
  <c r="K42" i="1528"/>
  <c r="I42" i="1528"/>
  <c r="G42" i="1528"/>
  <c r="E42" i="1528"/>
  <c r="M40" i="1528"/>
  <c r="K40" i="1528"/>
  <c r="I40" i="1528"/>
  <c r="G40" i="1528"/>
  <c r="E40" i="1528"/>
  <c r="M39" i="1528"/>
  <c r="K39" i="1528"/>
  <c r="I39" i="1528"/>
  <c r="G39" i="1528"/>
  <c r="E39" i="1528"/>
  <c r="M38" i="1528"/>
  <c r="K38" i="1528"/>
  <c r="I38" i="1528"/>
  <c r="G38" i="1528"/>
  <c r="E38" i="1528"/>
  <c r="M37" i="1528"/>
  <c r="K37" i="1528"/>
  <c r="I37" i="1528"/>
  <c r="G37" i="1528"/>
  <c r="E37" i="1528"/>
  <c r="M36" i="1528"/>
  <c r="K36" i="1528"/>
  <c r="I36" i="1528"/>
  <c r="G36" i="1528"/>
  <c r="E36" i="1528"/>
  <c r="M34" i="1528"/>
  <c r="K34" i="1528"/>
  <c r="I34" i="1528"/>
  <c r="G34" i="1528"/>
  <c r="E34" i="1528"/>
  <c r="M33" i="1528"/>
  <c r="K33" i="1528"/>
  <c r="I33" i="1528"/>
  <c r="G33" i="1528"/>
  <c r="E33" i="1528"/>
  <c r="M32" i="1528"/>
  <c r="K32" i="1528"/>
  <c r="I32" i="1528"/>
  <c r="G32" i="1528"/>
  <c r="E32" i="1528"/>
  <c r="M31" i="1528"/>
  <c r="K31" i="1528"/>
  <c r="I31" i="1528"/>
  <c r="G31" i="1528"/>
  <c r="E31" i="1528"/>
  <c r="M30" i="1528"/>
  <c r="K30" i="1528"/>
  <c r="I30" i="1528"/>
  <c r="G30" i="1528"/>
  <c r="E30" i="1528"/>
  <c r="M29" i="1528"/>
  <c r="K29" i="1528"/>
  <c r="I29" i="1528"/>
  <c r="G29" i="1528"/>
  <c r="E29" i="1528"/>
  <c r="M27" i="1528"/>
  <c r="K27" i="1528"/>
  <c r="I27" i="1528"/>
  <c r="G27" i="1528"/>
  <c r="E27" i="1528"/>
  <c r="M26" i="1528"/>
  <c r="K26" i="1528"/>
  <c r="I26" i="1528"/>
  <c r="G26" i="1528"/>
  <c r="E26" i="1528"/>
  <c r="M22" i="1528"/>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M14" i="1528"/>
  <c r="K14" i="1528"/>
  <c r="I14" i="1528"/>
  <c r="G14" i="1528"/>
  <c r="E14" i="1528"/>
  <c r="M13" i="1528"/>
  <c r="K13" i="1528"/>
  <c r="I13" i="1528"/>
  <c r="G13" i="1528"/>
  <c r="E13" i="1528"/>
  <c r="M12" i="1528"/>
  <c r="K12" i="1528"/>
  <c r="I12" i="1528"/>
  <c r="G12" i="1528"/>
  <c r="E12" i="1528"/>
  <c r="M11" i="1528"/>
  <c r="K11" i="1528"/>
  <c r="I11" i="1528"/>
  <c r="G11" i="1528"/>
  <c r="E11" i="1528"/>
  <c r="M10" i="1528"/>
  <c r="K10" i="1528"/>
  <c r="I10" i="1528"/>
  <c r="G10" i="1528"/>
  <c r="E10" i="1528"/>
  <c r="M9" i="1528"/>
  <c r="K9" i="1528"/>
  <c r="I9" i="1528"/>
  <c r="G9" i="1528"/>
  <c r="E9" i="1528"/>
  <c r="M8" i="1528"/>
  <c r="K8" i="1528"/>
  <c r="I8" i="1528"/>
  <c r="G8" i="1528"/>
  <c r="E8" i="1528"/>
  <c r="M7" i="1528"/>
  <c r="K7" i="1528"/>
  <c r="I7" i="1528"/>
  <c r="G7" i="1528"/>
  <c r="E7" i="1528"/>
  <c r="M6" i="1528"/>
  <c r="K6" i="1528"/>
  <c r="I6" i="1528"/>
  <c r="G6" i="1528"/>
  <c r="E6" i="1528"/>
  <c r="M5" i="1528"/>
  <c r="K5" i="1528"/>
  <c r="I5" i="1528"/>
  <c r="G5" i="1528"/>
  <c r="E5" i="1528"/>
  <c r="M4" i="1528"/>
  <c r="K4" i="1528"/>
  <c r="I4" i="1528"/>
  <c r="G4" i="1528"/>
  <c r="E4" i="1528"/>
  <c r="M3" i="1528"/>
  <c r="K3"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907481CE-5846-4267-9F07-95358C1A3C22}">
      <text>
        <r>
          <rPr>
            <b/>
            <sz val="10"/>
            <color indexed="8"/>
            <rFont val="Arial"/>
            <family val="2"/>
          </rPr>
          <t>Verfügbarkeit Schweizweit</t>
        </r>
        <r>
          <rPr>
            <sz val="10"/>
            <color indexed="8"/>
            <rFont val="Arial"/>
            <family val="2"/>
          </rPr>
          <t>: Gibt an, dass das Unternehmen ihr Angebot schweizweit anbietet. Zur Auswahl von Angeboten in bestimmten Kantonen können die Spalten mit dem [+] oben aufgeklappt werden.</t>
        </r>
      </text>
    </comment>
    <comment ref="AD1" authorId="0" shapeId="0" xr:uid="{1558EA2A-7765-416C-B538-2B60F210230D}">
      <text>
        <r>
          <rPr>
            <b/>
            <sz val="10"/>
            <color indexed="8"/>
            <rFont val="Arial"/>
            <family val="2"/>
          </rPr>
          <t>Aufschaltung durch Dritte:</t>
        </r>
        <r>
          <rPr>
            <sz val="10"/>
            <color indexed="8"/>
            <rFont val="Arial"/>
            <family val="2"/>
          </rPr>
          <t xml:space="preserve"> Die Ladestation wird mit dem System verbunden. Diese wird durch das Dienstleistungsunternehmen oder Dritte übernommen und muss nicht (zwingend) von der Verwaltung vorgenommen werden.</t>
        </r>
      </text>
    </comment>
    <comment ref="AE1" authorId="0" shapeId="0" xr:uid="{E459FE29-5F95-47C9-8434-220F8799E932}">
      <text>
        <r>
          <rPr>
            <b/>
            <sz val="10"/>
            <color indexed="8"/>
            <rFont val="Arial"/>
            <family val="2"/>
          </rPr>
          <t>Onboarding durch Dritte:</t>
        </r>
        <r>
          <rPr>
            <sz val="10"/>
            <color indexed="8"/>
            <rFont val="Arial"/>
            <family val="2"/>
          </rPr>
          <t xml:space="preserve"> Die Ladestationsnutzerin oder der Ladestationsnutzer erhält den Zugang zur Ladestation und allenfalls eine Instruierung. Diese wird durch das Dienstleistungsunternehmen oder Dritte übernommen (bzw. vom Ladestationsnutzenden selbst) und muss nicht (zwingend) von der Verwaltung vorgenommen werden.</t>
        </r>
      </text>
    </comment>
    <comment ref="AG1" authorId="0" shapeId="0" xr:uid="{42D378FE-E8B7-4305-B8CE-55872DF04123}">
      <text>
        <r>
          <rPr>
            <b/>
            <sz val="10"/>
            <color indexed="8"/>
            <rFont val="Arial"/>
            <family val="2"/>
          </rPr>
          <t xml:space="preserve">Einbindung verschiedener Ladestationen: </t>
        </r>
        <r>
          <rPr>
            <sz val="10"/>
            <color indexed="8"/>
            <rFont val="Arial"/>
            <family val="2"/>
          </rPr>
          <t>Ladestationen unterschiedlicher Hersteller können in das System integriert wird (nicht proprietäre Lösung).</t>
        </r>
      </text>
    </comment>
    <comment ref="AH1" authorId="0" shapeId="0" xr:uid="{2A3CEF7C-52A1-4FFE-94B5-C345E3B94D1D}">
      <text>
        <r>
          <rPr>
            <b/>
            <sz val="10"/>
            <color indexed="8"/>
            <rFont val="Arial"/>
            <family val="2"/>
          </rPr>
          <t xml:space="preserve">Integration von Drittsystemen: </t>
        </r>
        <r>
          <rPr>
            <sz val="10"/>
            <color indexed="8"/>
            <rFont val="Arial"/>
            <family val="2"/>
          </rPr>
          <t>Das System kann mit anderen Plattformen/Systemen Dritter kommunizieren, z.B. zur ZEV Abrechnung oder EMS.</t>
        </r>
      </text>
    </comment>
    <comment ref="AI1" authorId="0" shapeId="0" xr:uid="{DBFCBCF3-7C83-4F16-A063-3FFF2470CA8F}">
      <text>
        <r>
          <rPr>
            <b/>
            <sz val="10"/>
            <color indexed="8"/>
            <rFont val="Arial"/>
            <family val="2"/>
          </rPr>
          <t xml:space="preserve">Dynamisches Lastmanagement: </t>
        </r>
        <r>
          <rPr>
            <sz val="10"/>
            <color indexed="8"/>
            <rFont val="Arial"/>
            <family val="2"/>
          </rPr>
          <t xml:space="preserve">Beim dynamischen Lastmanagement wird keine fixe Last reserviert, sondern stets </t>
        </r>
        <r>
          <rPr>
            <b/>
            <sz val="10"/>
            <color indexed="8"/>
            <rFont val="Arial"/>
            <family val="2"/>
          </rPr>
          <t>die gesamte verfügbare Last intelligent aufgeteilt</t>
        </r>
        <r>
          <rPr>
            <sz val="10"/>
            <color indexed="8"/>
            <rFont val="Arial"/>
            <family val="2"/>
          </rPr>
          <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AJ1" authorId="0" shapeId="0" xr:uid="{024AF0CE-2148-4844-87CC-C12F73185499}">
      <text>
        <r>
          <rPr>
            <b/>
            <sz val="10"/>
            <color indexed="8"/>
            <rFont val="Arial"/>
            <family val="2"/>
          </rPr>
          <t xml:space="preserve">Transaktionsübersicht: </t>
        </r>
        <r>
          <rPr>
            <sz val="10"/>
            <color indexed="8"/>
            <rFont val="Arial"/>
            <family val="2"/>
          </rPr>
          <t>Die Nutzenden können ihre bisherigen Nutzungen und Zahlungen einsehen und bei Bedarf als Beleg downloaden.</t>
        </r>
      </text>
    </comment>
    <comment ref="AK1" authorId="0" shapeId="0" xr:uid="{BE5C9159-4BF1-4AF3-BD3B-88C360D1C888}">
      <text>
        <r>
          <rPr>
            <b/>
            <sz val="10"/>
            <color indexed="8"/>
            <rFont val="Arial"/>
            <family val="2"/>
          </rPr>
          <t>Visualisierung Verbräuche:</t>
        </r>
        <r>
          <rPr>
            <sz val="10"/>
            <color indexed="8"/>
            <rFont val="Arial"/>
            <family val="2"/>
          </rPr>
          <t xml:space="preserve"> Die Verbräuche können jederzeit auf dem Webportal oder der App eingesehen werden.</t>
        </r>
      </text>
    </comment>
    <comment ref="AL1" authorId="0" shapeId="0" xr:uid="{D545E21B-8350-4BBF-BB16-CD070F3440BB}">
      <text>
        <r>
          <rPr>
            <b/>
            <sz val="10"/>
            <color indexed="8"/>
            <rFont val="Arial"/>
            <family val="2"/>
          </rPr>
          <t xml:space="preserve">Aktive Steuerung Ladung: </t>
        </r>
        <r>
          <rPr>
            <sz val="10"/>
            <color indexed="8"/>
            <rFont val="Arial"/>
            <family val="2"/>
          </rPr>
          <t xml:space="preserve">Die Nutzenden können z.B. den Zeitpunkt oder den Lademodus steuern, z.B. Schnellladen, Solarstrom, Abfahrtszeit, nach Nieder-/Hochtarif. </t>
        </r>
      </text>
    </comment>
    <comment ref="AM1" authorId="0" shapeId="0" xr:uid="{A8A48F4E-35C9-4235-ADAD-BEA28DDA3068}">
      <text>
        <r>
          <rPr>
            <b/>
            <sz val="10"/>
            <color indexed="8"/>
            <rFont val="Arial"/>
            <family val="2"/>
          </rPr>
          <t>Webportal:</t>
        </r>
        <r>
          <rPr>
            <sz val="10"/>
            <color indexed="8"/>
            <rFont val="Arial"/>
            <family val="2"/>
          </rPr>
          <t xml:space="preserve"> Eine webbasierte Anwendung kann von den Ladestationsnutzenden aufgerufen werden.</t>
        </r>
      </text>
    </comment>
    <comment ref="AN1" authorId="0" shapeId="0" xr:uid="{5FB11ED3-3A6A-49D8-BB57-23D0335B64AC}">
      <text>
        <r>
          <rPr>
            <b/>
            <sz val="10"/>
            <color indexed="8"/>
            <rFont val="Arial"/>
            <family val="2"/>
          </rPr>
          <t xml:space="preserve">App: </t>
        </r>
        <r>
          <rPr>
            <sz val="10"/>
            <color indexed="8"/>
            <rFont val="Arial"/>
            <family val="2"/>
          </rPr>
          <t>Es existiert eine Smartphone App für die Ladestationsnutzenden.</t>
        </r>
      </text>
    </comment>
    <comment ref="AP1" authorId="0" shapeId="0" xr:uid="{4862EC07-85DA-4B71-9B97-B71C16A34BF9}">
      <text>
        <r>
          <rPr>
            <b/>
            <sz val="10"/>
            <color indexed="8"/>
            <rFont val="Arial"/>
            <family val="2"/>
          </rPr>
          <t>Hotline Bürozeiten</t>
        </r>
        <r>
          <rPr>
            <sz val="10"/>
            <color indexed="8"/>
            <rFont val="Arial"/>
            <family val="2"/>
          </rPr>
          <t>: Bei Fragen oder Problemen können sich die Ladestationsnutzenden bei einer Hotline ausschliesslich zu Bürozeiten melden.</t>
        </r>
        <r>
          <rPr>
            <b/>
            <sz val="10"/>
            <color indexed="8"/>
            <rFont val="Arial"/>
            <family val="2"/>
          </rPr>
          <t xml:space="preserve"> </t>
        </r>
      </text>
    </comment>
    <comment ref="AQ1" authorId="0" shapeId="0" xr:uid="{DCFAE663-70F5-4FD3-A460-920C2FECEF5D}">
      <text>
        <r>
          <rPr>
            <b/>
            <sz val="10"/>
            <color indexed="8"/>
            <rFont val="Arial"/>
            <family val="2"/>
          </rPr>
          <t>Hotline 24h:</t>
        </r>
        <r>
          <rPr>
            <sz val="10"/>
            <color indexed="8"/>
            <rFont val="Arial"/>
            <family val="2"/>
          </rPr>
          <t xml:space="preserve"> Bei Fragen oder Problemen können sich die Ladestationsnutzenden bei einer Hotline rund um die Uhr melden.</t>
        </r>
      </text>
    </comment>
    <comment ref="AR1" authorId="0" shapeId="0" xr:uid="{12C912FC-5DA8-42AF-9F4B-8E370DB1897D}">
      <text>
        <r>
          <rPr>
            <b/>
            <sz val="10"/>
            <color indexed="8"/>
            <rFont val="Arial"/>
            <family val="2"/>
          </rPr>
          <t>Störungsmanagement:</t>
        </r>
        <r>
          <rPr>
            <sz val="10"/>
            <color indexed="8"/>
            <rFont val="Arial"/>
            <family val="2"/>
          </rPr>
          <t xml:space="preserve"> Fehlfunktionen der Ladestation werden identifiziert und durch Alarmierung angezeigt</t>
        </r>
        <r>
          <rPr>
            <b/>
            <sz val="10"/>
            <color indexed="8"/>
            <rFont val="Arial"/>
            <family val="2"/>
          </rPr>
          <t>.</t>
        </r>
        <r>
          <rPr>
            <sz val="10"/>
            <color indexed="8"/>
            <rFont val="Arial"/>
            <family val="2"/>
          </rPr>
          <t xml:space="preserve">
</t>
        </r>
      </text>
    </comment>
    <comment ref="AS1" authorId="0" shapeId="0" xr:uid="{771AD416-E5BF-4F0C-B549-FD3F341310CF}">
      <text>
        <r>
          <rPr>
            <b/>
            <sz val="10"/>
            <color indexed="8"/>
            <rFont val="Arial"/>
            <family val="2"/>
          </rPr>
          <t>Fernwartung:</t>
        </r>
        <r>
          <rPr>
            <sz val="10"/>
            <color indexed="8"/>
            <rFont val="Arial"/>
            <family val="2"/>
          </rPr>
          <t xml:space="preserve"> Die gängigsten Softwareprobleme der Ladestationen können online behoben werden, ohne dass eine Fachperson vor Ort sein muss, z.B. durch Neustart (remote).</t>
        </r>
      </text>
    </comment>
    <comment ref="AT1" authorId="0" shapeId="0" xr:uid="{65A03110-92A1-4815-B03E-F7F53ADC715D}">
      <text>
        <r>
          <rPr>
            <b/>
            <sz val="10"/>
            <color indexed="8"/>
            <rFont val="Arial"/>
            <family val="2"/>
          </rPr>
          <t>Störungsbehebung vor Ort:</t>
        </r>
        <r>
          <rPr>
            <sz val="10"/>
            <color indexed="8"/>
            <rFont val="Arial"/>
            <family val="2"/>
          </rPr>
          <t xml:space="preserve"> Störungen werden vor Ort behoben, inklusive oder gegen Aufpreis.</t>
        </r>
      </text>
    </comment>
    <comment ref="AV1" authorId="0" shapeId="0" xr:uid="{8B4ADCA4-065E-40D3-AFC8-54396D1E4A15}">
      <text>
        <r>
          <rPr>
            <b/>
            <sz val="10"/>
            <color indexed="8"/>
            <rFont val="Arial"/>
            <family val="2"/>
          </rPr>
          <t xml:space="preserve">Bis Datenerfassung: </t>
        </r>
        <r>
          <rPr>
            <sz val="10"/>
            <color indexed="8"/>
            <rFont val="Arial"/>
            <family val="2"/>
          </rPr>
          <t xml:space="preserve">Das Dienstleistungsunternehmen erfasst die Daten und stellt sie der Kundschaft zur Verfügung. Diese muss die Rechnungen selbst erstellen und ist für das Inkasso verantwortlich.
</t>
        </r>
        <r>
          <rPr>
            <b/>
            <sz val="10"/>
            <color indexed="8"/>
            <rFont val="Arial"/>
            <family val="2"/>
          </rPr>
          <t>Bis Rechnungserstellung</t>
        </r>
        <r>
          <rPr>
            <sz val="10"/>
            <color indexed="8"/>
            <rFont val="Arial"/>
            <family val="2"/>
          </rPr>
          <t xml:space="preserve">: Das Dienstleistungsunternehmen erfasst die Daten und erstellt basierend darauf die Rechnungen. Die Kundschaft ist für das Inkasso verantwortlich.
</t>
        </r>
        <r>
          <rPr>
            <b/>
            <sz val="10"/>
            <color indexed="8"/>
            <rFont val="Arial"/>
            <family val="2"/>
          </rPr>
          <t>Bis Inkasso:</t>
        </r>
        <r>
          <rPr>
            <sz val="10"/>
            <color indexed="8"/>
            <rFont val="Arial"/>
            <family val="2"/>
          </rPr>
          <t xml:space="preserve"> Das Dienstleistungsunternehmen übernimmt den gesamten Abrechnungsprozess von der Datenerfassung über Rechnungserstellung bis und mit Inkasso.
</t>
        </r>
        <r>
          <rPr>
            <i/>
            <sz val="10"/>
            <color indexed="8"/>
            <rFont val="Arial"/>
            <family val="2"/>
          </rPr>
          <t>Es wird davon ausgegangen, dass Unternehmen mit der nächstbesten Option auch die vorangehenden Optionen anbieten. Dies muss jedoch nicht immer zutreffen</t>
        </r>
      </text>
    </comment>
    <comment ref="AW1" authorId="0" shapeId="0" xr:uid="{BEC429F8-C81B-4CFA-9725-30B3E082B274}">
      <text>
        <r>
          <rPr>
            <b/>
            <sz val="10"/>
            <color indexed="8"/>
            <rFont val="Arial"/>
            <family val="2"/>
          </rPr>
          <t xml:space="preserve">Berücksichtigung mehrerer statischer Stromtarife: </t>
        </r>
        <r>
          <rPr>
            <sz val="10"/>
            <color indexed="8"/>
            <rFont val="Arial"/>
            <family val="2"/>
          </rPr>
          <t>Die Ladestation kann nicht nur mit einem Einheitstarif, sondern mit mehreren fix definierten, statischen Tarifen abgerechnet werden, z.B. mit Hoch- und Niedertarif.</t>
        </r>
      </text>
    </comment>
    <comment ref="AX1" authorId="0" shapeId="0" xr:uid="{F1A62CE3-81A7-4173-B562-DD67DCA10911}">
      <text>
        <r>
          <rPr>
            <b/>
            <sz val="10"/>
            <color indexed="8"/>
            <rFont val="Arial"/>
            <family val="2"/>
          </rPr>
          <t xml:space="preserve">Berücksichtigung Solartarif bzw. ZEV-Tarif: </t>
        </r>
        <r>
          <rPr>
            <sz val="10"/>
            <color indexed="8"/>
            <rFont val="Arial"/>
            <family val="2"/>
          </rPr>
          <t>Zusätzlich zu den statischen Tarifen kann bei Verbrauch von Strom der eigenen PV-Anlage (ZEV) ein fix definierter Solartarif berücksichtigt werden.</t>
        </r>
      </text>
    </comment>
    <comment ref="AY1" authorId="0" shapeId="0" xr:uid="{99B9D1C0-CCFE-4894-B584-4BB74EDE7D4D}">
      <text>
        <r>
          <rPr>
            <b/>
            <sz val="10"/>
            <color indexed="8"/>
            <rFont val="Arial"/>
            <family val="2"/>
          </rPr>
          <t>Verschiedene Tarifgruppen:</t>
        </r>
        <r>
          <rPr>
            <sz val="10"/>
            <color indexed="8"/>
            <rFont val="Arial"/>
            <family val="2"/>
          </rPr>
          <t xml:space="preserve"> Nutzende können gruppiert werden und so verschiedenen Tarifen zugeordnet werden. 
</t>
        </r>
      </text>
    </comment>
    <comment ref="AZ1" authorId="0" shapeId="0" xr:uid="{F7B8AA9C-F316-430F-A4A4-73DA147B7F5F}">
      <text>
        <r>
          <rPr>
            <b/>
            <sz val="10"/>
            <color indexed="8"/>
            <rFont val="Arial"/>
            <family val="2"/>
          </rPr>
          <t xml:space="preserve">White-List: </t>
        </r>
        <r>
          <rPr>
            <sz val="10"/>
            <color indexed="8"/>
            <rFont val="Arial"/>
            <family val="2"/>
          </rPr>
          <t>Eine gewisse Anzahl Nutzer lädt kostenfrei.</t>
        </r>
      </text>
    </comment>
    <comment ref="BA1" authorId="0" shapeId="0" xr:uid="{3278CB79-0938-4B25-AC67-5FB6BC972B98}">
      <text>
        <r>
          <rPr>
            <b/>
            <sz val="10"/>
            <color indexed="8"/>
            <rFont val="Arial"/>
            <family val="2"/>
          </rPr>
          <t>Automatisierte Aktualisierung EVU Tarife:</t>
        </r>
        <r>
          <rPr>
            <sz val="10"/>
            <color indexed="8"/>
            <rFont val="Arial"/>
            <family val="2"/>
          </rPr>
          <t xml:space="preserve"> Die EVU-Stromtarife werden ohne Aufforderung durch die Kundschaft angepasst.</t>
        </r>
        <r>
          <rPr>
            <b/>
            <sz val="10"/>
            <color indexed="8"/>
            <rFont val="Arial"/>
            <family val="2"/>
          </rPr>
          <t xml:space="preserve"> </t>
        </r>
      </text>
    </comment>
    <comment ref="BB1" authorId="0" shapeId="0" xr:uid="{A72CFCA8-D966-453B-A09A-91191A34DB6D}">
      <text>
        <r>
          <rPr>
            <b/>
            <sz val="10"/>
            <color indexed="8"/>
            <rFont val="Arial"/>
            <family val="2"/>
          </rPr>
          <t>Einstellung eigener Energietarif:</t>
        </r>
        <r>
          <rPr>
            <sz val="10"/>
            <color indexed="8"/>
            <rFont val="Arial"/>
            <family val="2"/>
          </rPr>
          <t xml:space="preserve"> Immobilieneigentümerschaften können einen Aufschlag auf den Energietarif vornehmen, um einen zusätzlichen Kanal zur Amortisierung der Ladestationen zu generieren.</t>
        </r>
      </text>
    </comment>
    <comment ref="BC1" authorId="0" shapeId="0" xr:uid="{55F10E6D-2CDB-4DB2-AB34-AE1986B50F76}">
      <text>
        <r>
          <rPr>
            <b/>
            <sz val="10"/>
            <color indexed="8"/>
            <rFont val="Arial"/>
            <family val="2"/>
          </rPr>
          <t xml:space="preserve">ZEV Abrechnung: </t>
        </r>
        <r>
          <rPr>
            <sz val="10"/>
            <color indexed="8"/>
            <rFont val="Arial"/>
            <family val="2"/>
          </rPr>
          <t>Zusätzlich zur Ladeinfrastruktur kann ein ZEV (= Zusammenschluss zum Eigenverbrauch) abgerechnet werden.</t>
        </r>
      </text>
    </comment>
    <comment ref="BD1" authorId="0" shapeId="0" xr:uid="{E8795714-333B-4E96-9805-33E1F22449F5}">
      <text>
        <r>
          <rPr>
            <b/>
            <sz val="10"/>
            <color indexed="8"/>
            <rFont val="Arial"/>
            <family val="2"/>
          </rPr>
          <t>NK-Abrechnung:</t>
        </r>
        <r>
          <rPr>
            <sz val="10"/>
            <color indexed="8"/>
            <rFont val="Arial"/>
            <family val="2"/>
          </rPr>
          <t xml:space="preserve"> Zusätzlich zur Ladeinfrastruktur können (weitere) Nebenkosten abgerechnet werden.</t>
        </r>
      </text>
    </comment>
    <comment ref="BF1" authorId="0" shapeId="0" xr:uid="{C09AC90A-101B-4BAF-911D-2EE394354BF0}">
      <text>
        <r>
          <rPr>
            <b/>
            <sz val="10"/>
            <color indexed="8"/>
            <rFont val="Arial"/>
            <family val="2"/>
          </rPr>
          <t>Reporting:</t>
        </r>
        <r>
          <rPr>
            <sz val="10"/>
            <color indexed="8"/>
            <rFont val="Arial"/>
            <family val="2"/>
          </rPr>
          <t xml:space="preserve"> Nutzungsdaten können zur Verfügung gestellt werden, z.B. für Nachhaltigkeitsberichte und Reportings.
</t>
        </r>
      </text>
    </comment>
    <comment ref="BG1" authorId="0" shapeId="0" xr:uid="{4BE94D17-3AF7-4F29-95CC-DA9BF1AD5B98}">
      <text>
        <r>
          <rPr>
            <b/>
            <sz val="10"/>
            <color indexed="8"/>
            <rFont val="Arial"/>
            <family val="2"/>
          </rPr>
          <t>Mandantenfunktion:</t>
        </r>
        <r>
          <rPr>
            <sz val="10"/>
            <color indexed="8"/>
            <rFont val="Arial"/>
            <family val="2"/>
          </rPr>
          <t xml:space="preserve"> Verschiedenen Nutzenden können verschiedene Nutzungsrechte verteilt werden (z.B. Ladestationsnutzende vs. Hauswartung vs. Installationsunternehmen)</t>
        </r>
      </text>
    </comment>
    <comment ref="BH1" authorId="0" shapeId="0" xr:uid="{6B946DCA-6DFD-42AF-A76D-03333894CF59}">
      <text>
        <r>
          <rPr>
            <b/>
            <sz val="10"/>
            <color indexed="8"/>
            <rFont val="Arial"/>
            <family val="2"/>
          </rPr>
          <t xml:space="preserve">Webportal: </t>
        </r>
        <r>
          <rPr>
            <sz val="10"/>
            <color indexed="8"/>
            <rFont val="Arial"/>
            <family val="2"/>
          </rPr>
          <t>Die Eigentümerschaft und Verwaltung können in einer Plattform verschiedene Einstellungen vornehmen, z.B. Erstellung und Bearbeitung der Nutzer der Ladestationen, Tarifgestaltung, oder anderes</t>
        </r>
      </text>
    </comment>
    <comment ref="BJ1" authorId="0" shapeId="0" xr:uid="{2E17D43B-9FFE-4249-81DA-4C29E93144A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BK1" authorId="0" shapeId="0" xr:uid="{867D40A6-C2BC-4437-80EB-474B1F52D33F}">
      <text>
        <r>
          <rPr>
            <b/>
            <sz val="10"/>
            <color indexed="8"/>
            <rFont val="Arial"/>
            <family val="2"/>
          </rPr>
          <t xml:space="preserve">Roaming mit gleichen Zugang: </t>
        </r>
        <r>
          <rPr>
            <sz val="10"/>
            <color indexed="8"/>
            <rFont val="Arial"/>
            <family val="2"/>
          </rPr>
          <t>Die Ladestationsnutzenden können mithilfe ihres Zugangsmittels auf allgemein zugängliche Ladestationen anderer Netzbetreibender zugreifen.</t>
        </r>
      </text>
    </comment>
    <comment ref="BL1" authorId="0" shapeId="0" xr:uid="{170CD3E8-589B-4D0F-9E00-00CD4025A115}">
      <text>
        <r>
          <rPr>
            <b/>
            <sz val="10"/>
            <color indexed="8"/>
            <rFont val="Arial"/>
            <family val="2"/>
          </rPr>
          <t xml:space="preserve">Abrechnung allg. zugänglicher Ladestation: </t>
        </r>
        <r>
          <rPr>
            <sz val="10"/>
            <color indexed="8"/>
            <rFont val="Arial"/>
            <family val="2"/>
          </rPr>
          <t>Ladestationen auf allgemein zugänglichen Parkplätzen, wie Besuchendenparkplätzen, werden allen zugänglich gemacht und über denselben Anbietenden abgerechnet.</t>
        </r>
      </text>
    </comment>
    <comment ref="BM1" authorId="0" shapeId="0" xr:uid="{06CA20AB-6E5D-4B61-A64D-2F08DC3BF845}">
      <text>
        <r>
          <rPr>
            <b/>
            <sz val="10"/>
            <color indexed="8"/>
            <rFont val="Arial"/>
            <family val="2"/>
          </rPr>
          <t xml:space="preserve">Roaming für allgemein zugängliche Ladestation: </t>
        </r>
        <r>
          <rPr>
            <sz val="10"/>
            <color indexed="8"/>
            <rFont val="Arial"/>
            <family val="2"/>
          </rPr>
          <t>Zugangs- und Zahlungsmittel anderer Ladestationsbetreibender können für den Zugang zu den allgemein zugänglicher Ladestationen (z.B. Besuchendenparkplätzen) genutzt werden.</t>
        </r>
      </text>
    </comment>
    <comment ref="BO1" authorId="0" shapeId="0" xr:uid="{E97F4ADF-8C6A-4199-8240-019EEE4C22FC}">
      <text>
        <r>
          <rPr>
            <b/>
            <sz val="10"/>
            <color indexed="8"/>
            <rFont val="Arial"/>
            <family val="2"/>
          </rPr>
          <t>Mietmodell:</t>
        </r>
        <r>
          <rPr>
            <sz val="10"/>
            <color indexed="8"/>
            <rFont val="Arial"/>
            <family val="2"/>
          </rPr>
          <t xml:space="preserve"> Die Grundinstallation wird durch die Eigentümerschaft finanziert. Die Nutzenden können die Ladestation bei dem Anbietenden mieten.</t>
        </r>
      </text>
    </comment>
    <comment ref="BP1" authorId="0" shapeId="0" xr:uid="{5B55A9A1-68E5-4E03-8811-49DBF30EC45D}">
      <text>
        <r>
          <rPr>
            <b/>
            <sz val="10"/>
            <color indexed="8"/>
            <rFont val="Arial"/>
            <family val="2"/>
          </rPr>
          <t xml:space="preserve">Full Contracting: </t>
        </r>
        <r>
          <rPr>
            <sz val="10"/>
            <color indexed="8"/>
            <rFont val="Arial"/>
            <family val="2"/>
          </rPr>
          <t>Sowohl die Grundinstallation als auch die Ladestation wird vom Anbietenden finanziert und gegen eine monatliche Gebühr zur Verfügung gestellt.</t>
        </r>
      </text>
    </comment>
    <comment ref="BQ1" authorId="0" shapeId="0" xr:uid="{5ED17BF7-BFAB-4487-8BEF-0A060EAAF6FA}">
      <text>
        <r>
          <rPr>
            <b/>
            <sz val="10"/>
            <color indexed="8"/>
            <rFont val="Arial"/>
            <family val="2"/>
          </rPr>
          <t xml:space="preserve">Preismodell monatliche Gebühren: </t>
        </r>
        <r>
          <rPr>
            <sz val="10"/>
            <color indexed="8"/>
            <rFont val="Arial"/>
            <family val="2"/>
          </rPr>
          <t>Für die Dienstleistung fällt eine monatliche Pauschalgebühr an. Diese kann mit anderen Preismodellen kombiniert werden oder separat auftreten.</t>
        </r>
      </text>
    </comment>
    <comment ref="BR1" authorId="0" shapeId="0" xr:uid="{48C3DACA-8238-4C06-8AC9-1991F409FE66}">
      <text>
        <r>
          <rPr>
            <b/>
            <sz val="10"/>
            <color indexed="8"/>
            <rFont val="Arial"/>
            <family val="2"/>
          </rPr>
          <t xml:space="preserve">Preismodell Energieaufschlag: </t>
        </r>
        <r>
          <rPr>
            <sz val="10"/>
            <color indexed="8"/>
            <rFont val="Arial"/>
            <family val="2"/>
          </rPr>
          <t>Für die Dienstleistung fällt ein Aufschlag auf die Energie (pro kWh). Dieser kann mit anderen Preismodellen kombiniert werden oder separat auftreten.</t>
        </r>
      </text>
    </comment>
    <comment ref="BS1" authorId="0" shapeId="0" xr:uid="{B07E6925-B0F6-46AC-9A0B-35B185487D33}">
      <text>
        <r>
          <rPr>
            <b/>
            <sz val="10"/>
            <color indexed="8"/>
            <rFont val="Arial"/>
            <family val="2"/>
          </rPr>
          <t xml:space="preserve">Preismodell Aufschlag pro Transaktion: </t>
        </r>
        <r>
          <rPr>
            <sz val="10"/>
            <color indexed="8"/>
            <rFont val="Arial"/>
            <family val="2"/>
          </rPr>
          <t>Für die Dienstleistung fällt ein Aufschlag pro Transaktion (pro Ladevorgang) an. Dieser kann mit anderen Preismodellen kombiniert werden oder separat auftreten.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9F18CFF-87EE-49E7-924F-5F75A0D9BA5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DA1B70D-FFE6-4871-B98E-CC18E597918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6D487E7-464C-44AF-984A-94C24F70965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08CB67D-77AE-43AC-9A2E-CB5638C5BE2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BDCD9C4-5737-4D3F-93C9-BBFC1DA2352C}">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C20CCBF-6CC2-4C8F-B675-EB59005932BE}">
      <text>
        <r>
          <rPr>
            <sz val="10"/>
            <color indexed="8"/>
            <rFont val="Arial"/>
            <family val="2"/>
          </rPr>
          <t>EMS = Energiemanagementsysteme</t>
        </r>
      </text>
    </comment>
    <comment ref="D36" authorId="0" shapeId="0" xr:uid="{CC2C2213-2CC4-419A-956D-506CB22BA56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BA38D0E-7970-4AE1-858A-9F56CDBC752E}">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70ACF725-55FB-4B68-B4D0-D69DF8119C54}">
      <text>
        <r>
          <rPr>
            <b/>
            <sz val="10"/>
            <color indexed="8"/>
            <rFont val="Arial"/>
            <family val="2"/>
          </rPr>
          <t xml:space="preserve">Webportal: </t>
        </r>
        <r>
          <rPr>
            <sz val="10"/>
            <color indexed="8"/>
            <rFont val="Arial"/>
            <family val="2"/>
          </rPr>
          <t>Eine webbasierte Anwendung kann aufgerufen werden.</t>
        </r>
      </text>
    </comment>
    <comment ref="D48" authorId="0" shapeId="0" xr:uid="{3ECFE17E-CB16-42F4-B04F-E674BE512E6F}">
      <text>
        <r>
          <rPr>
            <b/>
            <sz val="10"/>
            <color indexed="8"/>
            <rFont val="Arial"/>
            <family val="2"/>
          </rPr>
          <t>App:</t>
        </r>
        <r>
          <rPr>
            <sz val="10"/>
            <color indexed="8"/>
            <rFont val="Arial"/>
            <family val="2"/>
          </rPr>
          <t xml:space="preserve"> Es existiert eine Smartphone App.</t>
        </r>
      </text>
    </comment>
    <comment ref="D50" authorId="0" shapeId="0" xr:uid="{C60FB0D4-D2D1-437D-A467-7DBC1B327B3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309C7A3-6A11-45EB-B9F3-7E895AA4ABC1}">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F9AB4A8-01BB-4EDF-BE74-D62D546F63AE}">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F220E338-8876-4AB6-97AB-DEA42252331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FBC7F43C-24D8-4293-B00C-76477A0B86D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77E5C0F9-4324-4DC0-AC07-31F7494C526A}">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BFBA0DF-62DF-4485-BFCD-8537906C875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6A818B97-D334-4222-9A17-F3AC0B0A7FD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68B84E9-0048-4E06-916A-30399EA95F1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8DE48B9-EEE2-4F79-8413-E08920FFF2A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DEFE3A9-0935-4B6F-BCFB-68366CA212D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9F22B18-82CC-4B3B-A79C-A583CDBBEB0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619CE6F-7501-4157-A573-14318029CEF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C7B7D79-6172-4910-A9D0-410715F0034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94A3085-BE11-4D20-8DD2-D1E94131EBD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E08C2C3E-F0D6-434F-8BD2-C21351453FF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0D209CB-34EA-4515-8C4D-CBD74290A26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5235392-2882-414B-B1A4-0C0C1B05B1F0}">
      <text>
        <r>
          <rPr>
            <b/>
            <sz val="10"/>
            <color indexed="8"/>
            <rFont val="Arial"/>
            <family val="2"/>
          </rPr>
          <t>White-List (Spezialnutzende):</t>
        </r>
        <r>
          <rPr>
            <sz val="10"/>
            <color indexed="8"/>
            <rFont val="Arial"/>
            <family val="2"/>
          </rPr>
          <t xml:space="preserve"> Bestimmte Nutzende laden kostenfrei.</t>
        </r>
      </text>
    </comment>
    <comment ref="D85" authorId="0" shapeId="0" xr:uid="{C27BE6CB-3FF4-4145-A81A-8A69718FCE8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5EFD4447-027F-4419-9D33-493A4AFB947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B8DA51F-696E-4F6B-A313-970C8176F743}">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20774E9-90BB-41E3-B477-9C448CA82FB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C2C7807-DF58-4351-8C1F-5698E87E739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FF93E57A-5EE4-43CC-8950-DF2FB13EF68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A9A12BC-2D26-4CE8-BB25-3FD59697CE6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8072F05-7712-4457-B42A-1343C1E05B7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9B9CADD0-1919-4FFE-909A-EA630B3E99A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61691A3-B6AF-4B66-B851-1D71B30C13C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2F45EC39-1A15-4AAC-B1D7-4CF196DC1397}">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6C00C9F-3162-4CF0-943B-FE2188209DC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2000D1BB-0B56-4106-B015-71D3B231E0D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53EE9CED-EFBD-494D-8F02-4F679D73A57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4E1B07-1D22-41D0-A049-E5D2808F0CC3}">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A05EBF4-669D-4389-8DF8-14EF3730A82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2361A50-FB59-4EBF-BE3F-F5DC6EFEC96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DBD536D3-978D-4D55-94B5-7E10ED55E54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147BEC9-8368-4A11-B87A-7164AFCDC7D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BE7EAB79-3A82-475F-AB20-C3F33C267E8A}">
      <text>
        <r>
          <rPr>
            <sz val="10"/>
            <color indexed="8"/>
            <rFont val="Arial"/>
            <family val="2"/>
          </rPr>
          <t>EMS = Energiemanagementsysteme</t>
        </r>
      </text>
    </comment>
    <comment ref="D36" authorId="0" shapeId="0" xr:uid="{2190A321-EED6-45EF-8388-1ED1EB5A96E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361B702-080C-4911-8593-17FB8DA9F9E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CF8BA81-5EB2-4658-A2BB-1B2E47375CFC}">
      <text>
        <r>
          <rPr>
            <b/>
            <sz val="10"/>
            <color indexed="8"/>
            <rFont val="Arial"/>
            <family val="2"/>
          </rPr>
          <t xml:space="preserve">Webportal: </t>
        </r>
        <r>
          <rPr>
            <sz val="10"/>
            <color indexed="8"/>
            <rFont val="Arial"/>
            <family val="2"/>
          </rPr>
          <t>Eine webbasierte Anwendung kann aufgerufen werden.</t>
        </r>
      </text>
    </comment>
    <comment ref="D48" authorId="0" shapeId="0" xr:uid="{BBBFC03B-B917-475D-AAEB-0C84EB3B6E07}">
      <text>
        <r>
          <rPr>
            <b/>
            <sz val="10"/>
            <color indexed="8"/>
            <rFont val="Arial"/>
            <family val="2"/>
          </rPr>
          <t>App:</t>
        </r>
        <r>
          <rPr>
            <sz val="10"/>
            <color indexed="8"/>
            <rFont val="Arial"/>
            <family val="2"/>
          </rPr>
          <t xml:space="preserve"> Es existiert eine Smartphone App.</t>
        </r>
      </text>
    </comment>
    <comment ref="D50" authorId="0" shapeId="0" xr:uid="{0AE74935-ABA6-4C07-91F0-B22D929813A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C8F1C26-143C-41AE-B85E-AFAC63D551E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5DE9936F-0154-45CE-9316-5C06E3C3246D}">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42CBFA6-CE25-4629-A3EE-BABD3CCFD58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E9EFE765-73A6-496F-A86B-B893A4F5D1A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3C0FF4F-7EDC-4FB1-AD4B-DC6DB0502EEA}">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9340A470-36EE-4CB2-8AE9-37CB3916180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E7A0429-C53B-4CF5-AB57-450A8878424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72C0C7A-6181-4889-9526-FC8FBDECDC2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1D0C04C-CA82-467B-8365-802AF865E5A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0E379A76-0FD9-4E91-8266-B595648E46E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1056BE0-9938-48CE-88C9-905FF629C34C}">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3D8E62FD-11B6-46E6-AA81-F03B82D8943D}">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BD41B26-C073-432C-BF97-248B47A2953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14694E59-28E2-40A8-A393-D21E97A1559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8A513FE-4785-4E51-BDE1-6033745380A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FB35B72-8F44-4340-86BB-0DA9DF4F393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B177001-3F9D-47E0-8E76-D12DE2692340}">
      <text>
        <r>
          <rPr>
            <b/>
            <sz val="10"/>
            <color indexed="8"/>
            <rFont val="Arial"/>
            <family val="2"/>
          </rPr>
          <t>White-List (Spezialnutzende):</t>
        </r>
        <r>
          <rPr>
            <sz val="10"/>
            <color indexed="8"/>
            <rFont val="Arial"/>
            <family val="2"/>
          </rPr>
          <t xml:space="preserve"> Bestimmte Nutzende laden kostenfrei.</t>
        </r>
      </text>
    </comment>
    <comment ref="D85" authorId="0" shapeId="0" xr:uid="{DDD7D8A5-D8C4-4EF9-B65D-3481CE45237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973357E-98D6-4352-ADBB-B5DDA1959FD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8CEAD85-DF0A-40FD-AC59-781AC96FE78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792EC12-FC43-487A-8512-EB48DBC282C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13BAE4D-E533-42C9-A9DA-FF6455BD6298}">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A612C70-716E-4320-9316-5DE9291275C0}">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5401F87-F812-44FA-9546-FEF803BC1E4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BB965C8-1A53-4244-9440-F610FA52A0F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0BE7ABB-2019-49D2-B361-F2C9B90201A1}">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E07C2C7-AE7C-4A25-AE5C-7E181C563F34}">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6139B5AD-16CD-472C-99E8-174DB77105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E4988200-B54C-4080-BBFB-46DD67DFC62A}">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EB667FC9-3936-4EBA-B500-25467CCE0BA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DE7B04-568B-47CD-BDA8-F60846FCBD4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5839EA5-B8D5-44FE-BF4F-FF35012B1140}">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2F1A0F67-6CE5-472F-A851-315013E5573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B30CD4D-F843-400B-A1FD-7C984B51C4C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96FA6CE9-F60E-48ED-A143-B8C085E626F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12C4563-C77C-4689-B673-A7FB6899305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C71773E-4B5B-46E0-AB39-6F0AA7145423}">
      <text>
        <r>
          <rPr>
            <sz val="10"/>
            <color indexed="8"/>
            <rFont val="Arial"/>
            <family val="2"/>
          </rPr>
          <t>EMS = Energiemanagementsysteme</t>
        </r>
      </text>
    </comment>
    <comment ref="D36" authorId="0" shapeId="0" xr:uid="{C2DC78E6-52D7-4FF9-9367-8AF2EFC2B65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13395C3-DA88-4DCD-8021-4B5A753B779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18BD18C-9F3F-4BB7-8384-30CAE8201FEC}">
      <text>
        <r>
          <rPr>
            <b/>
            <sz val="10"/>
            <color indexed="8"/>
            <rFont val="Arial"/>
            <family val="2"/>
          </rPr>
          <t xml:space="preserve">Webportal: </t>
        </r>
        <r>
          <rPr>
            <sz val="10"/>
            <color indexed="8"/>
            <rFont val="Arial"/>
            <family val="2"/>
          </rPr>
          <t>Eine webbasierte Anwendung kann aufgerufen werden.</t>
        </r>
      </text>
    </comment>
    <comment ref="D48" authorId="0" shapeId="0" xr:uid="{2D51A344-FFEA-49C7-8FB1-91563AA9FA8B}">
      <text>
        <r>
          <rPr>
            <b/>
            <sz val="10"/>
            <color indexed="8"/>
            <rFont val="Arial"/>
            <family val="2"/>
          </rPr>
          <t>App:</t>
        </r>
        <r>
          <rPr>
            <sz val="10"/>
            <color indexed="8"/>
            <rFont val="Arial"/>
            <family val="2"/>
          </rPr>
          <t xml:space="preserve"> Es existiert eine Smartphone App.</t>
        </r>
      </text>
    </comment>
    <comment ref="D50" authorId="0" shapeId="0" xr:uid="{87CA33A3-892B-4C07-9857-306CDBDA7426}">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833EEF5-A8AB-4423-A768-09C8D2E330C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07C633B5-2A82-4480-992D-7760F206149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6D85C16-4751-48A0-8110-F87566979FB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8E2FF89-D3FD-4B20-9A84-C867BC68BC0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D1E4502-75EA-471D-8AA8-DDA692AE0AC0}">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D32A68DF-D348-4452-86A2-458506C89AD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76D8C794-EC22-4FDA-9C78-491423AFC5C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3E2B354-593F-4133-A987-9C279FCA0A2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CD3A7D0-EFC9-49C0-8F4C-FF60E167F6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396F947-4752-4EAE-8A66-AB240C0046D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73BC547-F4DC-453E-9786-371DC5FF8EF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BAB24910-E7A4-4CF8-AC01-66198354D5E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574EE2D-2580-4F0C-A57A-FBD601B963CB}">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7F64B25-4888-4152-A3DE-1A584D638F2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1024AED-CD9F-4F14-A00B-3DC6B91D5C6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1F21B73-CB5C-4F09-93E7-E3CA4FC72B3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FB62E8C-DA59-4481-A53E-38347AD71B98}">
      <text>
        <r>
          <rPr>
            <b/>
            <sz val="10"/>
            <color indexed="8"/>
            <rFont val="Arial"/>
            <family val="2"/>
          </rPr>
          <t>White-List (Spezialnutzende):</t>
        </r>
        <r>
          <rPr>
            <sz val="10"/>
            <color indexed="8"/>
            <rFont val="Arial"/>
            <family val="2"/>
          </rPr>
          <t xml:space="preserve"> Bestimmte Nutzende laden kostenfrei.</t>
        </r>
      </text>
    </comment>
    <comment ref="D85" authorId="0" shapeId="0" xr:uid="{470CFF2C-A1A1-44A5-A083-9F23A8E346D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E96AE9E-F69B-4FB2-9C74-499FFCBD00F6}">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DAC386-D9F0-4F22-850C-FA1FD748181F}">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0BBBE148-AAFC-4C82-A014-603E27FA26D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C3481C5E-89AC-45EB-B4B2-43D80465A21F}">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FA622654-2ABC-4DCE-B915-A8CE17B6C6E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CE510CA-9244-4733-9185-C861EA5E3A2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9DB27B87-FD80-4790-8730-CCF4655F0B5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EF2A46B-1838-4F5B-89A4-52F510B37D33}">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C85D5668-A8E5-424D-BF95-F3A599A43FA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67BEE318-7256-486E-AC82-F7021EF0FBD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DBC288A-9BE0-4447-8CC0-FAD44A32777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A9FF9D9-2474-4955-B0B6-FE14A2140E4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DAB4ECA-D80B-4C25-9AE3-D976D39E18F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FB7933-0E4E-486B-B6C3-49E1E49B27B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7441DEA-EE81-42AF-9997-F09773403C5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81D9F8F9-0A39-4655-BB4E-ED8B330BE391}">
      <text>
        <r>
          <rPr>
            <sz val="10"/>
            <color indexed="8"/>
            <rFont val="Arial"/>
            <family val="2"/>
          </rPr>
          <t>EMS = Energiemanagementsysteme</t>
        </r>
      </text>
    </comment>
    <comment ref="D36" authorId="0" shapeId="0" xr:uid="{44E0F976-E858-40D5-B2C3-FDE430937BB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B5683B9-FDA1-4E7F-9A01-2265BBE3AEF2}">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E0A04049-E595-4043-A075-EDFE985B2C92}">
      <text>
        <r>
          <rPr>
            <b/>
            <sz val="10"/>
            <color indexed="8"/>
            <rFont val="Arial"/>
            <family val="2"/>
          </rPr>
          <t xml:space="preserve">Webportal: </t>
        </r>
        <r>
          <rPr>
            <sz val="10"/>
            <color indexed="8"/>
            <rFont val="Arial"/>
            <family val="2"/>
          </rPr>
          <t>Eine webbasierte Anwendung kann aufgerufen werden.</t>
        </r>
      </text>
    </comment>
    <comment ref="D48" authorId="0" shapeId="0" xr:uid="{A0720A0D-EEAA-48F1-8539-AAD12242868B}">
      <text>
        <r>
          <rPr>
            <b/>
            <sz val="10"/>
            <color indexed="8"/>
            <rFont val="Arial"/>
            <family val="2"/>
          </rPr>
          <t>App:</t>
        </r>
        <r>
          <rPr>
            <sz val="10"/>
            <color indexed="8"/>
            <rFont val="Arial"/>
            <family val="2"/>
          </rPr>
          <t xml:space="preserve"> Es existiert eine Smartphone App.</t>
        </r>
      </text>
    </comment>
    <comment ref="D50" authorId="0" shapeId="0" xr:uid="{BDDCF879-A8B4-4187-8E4D-558B82EA7B7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6791F36-129D-4BFF-AB4A-FD55FFDA34F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01890D6-A2ED-4631-9EFA-55E6A0811D6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6FCF5A3-3530-4305-BF8E-D5E50CAC0AC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9D2A2208-2364-4E10-BE81-A69A91E807D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82466AB-BECD-4F32-AF1E-D016339721C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DAF6C19-44B9-4C64-9EAF-7600F00545B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5138473-91B5-47A9-9D07-D35957CF455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8684C0B2-49B8-4ADD-8A46-10880838C10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0F0218A-2B43-4FB7-B56C-3BE3A4F8C04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08B1C82-D102-48EA-9E7D-EAEA570ECA1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AF6109C-3B02-403F-A492-CD14F424CF8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36BF5E63-7922-4A9C-9F85-E23B89EBC1F2}">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588F774B-38E8-404C-B993-F51F3CC1A4C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DEA91AD4-8A20-46BD-8F97-5442FF04A86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A48F00B0-0FB9-45E7-95C5-7BD5401C224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87E18D5-07E5-4F79-B22D-8103B9DF754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B7232FE-4F4B-416C-83F3-7CD61309A1F7}">
      <text>
        <r>
          <rPr>
            <b/>
            <sz val="10"/>
            <color indexed="8"/>
            <rFont val="Arial"/>
            <family val="2"/>
          </rPr>
          <t>White-List (Spezialnutzende):</t>
        </r>
        <r>
          <rPr>
            <sz val="10"/>
            <color indexed="8"/>
            <rFont val="Arial"/>
            <family val="2"/>
          </rPr>
          <t xml:space="preserve"> Bestimmte Nutzende laden kostenfrei.</t>
        </r>
      </text>
    </comment>
    <comment ref="D85" authorId="0" shapeId="0" xr:uid="{3EF45FE3-C6EE-45CA-AD49-AB2F700F705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BFBC138-7A45-4E04-BD8C-75BA25BC447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01DF542-C64C-4AA8-83F7-C8CCBFDF0C4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F5C93ED-2639-42A6-A818-0D4DC81FF51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3E984B58-D30E-42A5-85BF-7BFD30500950}">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270FA7C-BBD6-4D4C-A8AC-C61F366714A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012EEBF9-03A5-477B-A728-1C9A5035B3A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CD9EE87-D892-4482-BB48-3D95FDD3DBE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ED70D156-1EB7-4C9D-BD92-55895D5FCBF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419D9BD7-5F35-416E-B765-0202BFE6F12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D6F0A08-CFB7-45DE-B559-CB59BE59934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7EDC094-1A93-4B18-B4CE-6A1E45B3B9D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71D14DAC-94EE-4D68-93C1-E0742F7D2CC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2B881FBE-4BDA-406B-A979-F2781B932D1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9EE3FAC-7C97-4BD7-9997-78604DD35F03}">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ED4E5CC-D37D-47AC-B5D6-CFEC13AA646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C0BA166-4B79-472E-B561-D9A547B0EE4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712A39A-C9E5-4DEF-82D8-1D3635EB3E69}">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99A2C42-5724-475C-A05A-82D0C3DDC135}">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80FA46B1-61CB-410D-B134-8D068D2DD43A}">
      <text>
        <r>
          <rPr>
            <sz val="10"/>
            <color indexed="8"/>
            <rFont val="Arial"/>
            <family val="2"/>
          </rPr>
          <t>EMS = Energiemanagementsysteme</t>
        </r>
      </text>
    </comment>
    <comment ref="D36" authorId="0" shapeId="0" xr:uid="{C23B5206-5ECA-44B4-BD43-13F5C114AF54}">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6B332FC-D7E6-453C-95C4-9D1AD665109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E25BBACD-EBF1-4E65-9D2D-0AE6193AAB22}">
      <text>
        <r>
          <rPr>
            <b/>
            <sz val="10"/>
            <color indexed="8"/>
            <rFont val="Arial"/>
            <family val="2"/>
          </rPr>
          <t xml:space="preserve">Webportal: </t>
        </r>
        <r>
          <rPr>
            <sz val="10"/>
            <color indexed="8"/>
            <rFont val="Arial"/>
            <family val="2"/>
          </rPr>
          <t>Eine webbasierte Anwendung kann aufgerufen werden.</t>
        </r>
      </text>
    </comment>
    <comment ref="D48" authorId="0" shapeId="0" xr:uid="{F884614D-83B4-4DB4-9A7B-A7B088C03CDE}">
      <text>
        <r>
          <rPr>
            <b/>
            <sz val="10"/>
            <color indexed="8"/>
            <rFont val="Arial"/>
            <family val="2"/>
          </rPr>
          <t>App:</t>
        </r>
        <r>
          <rPr>
            <sz val="10"/>
            <color indexed="8"/>
            <rFont val="Arial"/>
            <family val="2"/>
          </rPr>
          <t xml:space="preserve"> Es existiert eine Smartphone App.</t>
        </r>
      </text>
    </comment>
    <comment ref="D50" authorId="0" shapeId="0" xr:uid="{EB2069A3-E6E8-4EFA-BE60-30BB98BECC5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A420F41-2F99-438F-BB11-C8FD58A21F6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ABCC75F-E18F-469F-AD3B-9FCA349849C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5062477-2D0C-4CC0-ACA5-F7EACA507F0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D602038-3D96-4118-9744-7F83BD745C3B}">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FC273A1-3875-4450-8222-505B3F5207F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919A952A-3D0E-4D93-AA4D-41E0DB06A1A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A2EEF7F-1DD1-415E-9FA4-7765B19FDBA2}">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D0AE8EE-5D2C-44F6-82A9-66A8F395776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8851FD1-E99F-4C09-ACB0-77DCA61A8C43}">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8EA1A33-0625-4BA1-9565-9B2A806C3F6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43216AC-6482-4897-BF9D-1064450C1ABE}">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34EF8D39-D98A-4BE0-8524-852696EDD44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F684623-4FB5-42DD-8BD4-54C3BCF7CA6D}">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AD989CFA-2947-4DA8-8996-2ACF2134F471}">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09459F9-E1ED-4A1E-B416-8D1F94BED8E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78667378-843A-4814-8AAF-CAE54690B05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2005953-3C38-49D3-86E5-48702A0FFC0B}">
      <text>
        <r>
          <rPr>
            <b/>
            <sz val="10"/>
            <color indexed="8"/>
            <rFont val="Arial"/>
            <family val="2"/>
          </rPr>
          <t>White-List (Spezialnutzende):</t>
        </r>
        <r>
          <rPr>
            <sz val="10"/>
            <color indexed="8"/>
            <rFont val="Arial"/>
            <family val="2"/>
          </rPr>
          <t xml:space="preserve"> Bestimmte Nutzende laden kostenfrei.</t>
        </r>
      </text>
    </comment>
    <comment ref="D85" authorId="0" shapeId="0" xr:uid="{55A0F795-84D8-4070-972F-2969CD116D2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0820A2D-827C-4861-BC20-DA7B7D8ACF7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4D2D07C-EF2C-46F8-A947-F2DEF982FD28}">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049043E3-36AA-435C-842C-9F1A794F0086}">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3BA6499C-6C9B-4DCF-A084-F67F37309BC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FF214CDA-0524-47D0-8B3D-CAFA35AC02D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19FEBFCF-B965-458B-B4F5-1865F25721A9}">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12C52C2-753D-473A-B7E7-08217146DB6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BFD2B447-FAA6-4271-8A56-545A38C37B8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FCE993E0-C7A4-4D99-91BB-C398F224806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92EEA185-CCD0-40CF-A60B-8BD922F6D91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F88581C-014F-41C6-99BB-EB478C67825F}">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55FD219-E934-47C5-BF2E-82B8ACB5F02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6F44711E-22B6-420E-9D1D-BD7C39CCEA8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2747E0A-7FEB-4565-B01F-DE5B464CCD5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9155D009-B659-4CE9-9BD6-811395360AD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B82A859-087D-40A0-839F-4F5BAFA9313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89383E7-37E1-4E63-B99A-4B6EB67A6BD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B4D7E0E-CADB-42EC-9602-6F5B63C3333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689A6B07-70C7-479B-BF26-DD9C12646A40}">
      <text>
        <r>
          <rPr>
            <sz val="10"/>
            <color indexed="8"/>
            <rFont val="Arial"/>
            <family val="2"/>
          </rPr>
          <t>EMS = Energiemanagementsysteme</t>
        </r>
      </text>
    </comment>
    <comment ref="D36" authorId="0" shapeId="0" xr:uid="{EF1E513A-3C6D-45DA-AC89-2D818E950309}">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71E14FE-EEA6-42E4-852E-294B217E15D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CDA4662-EC8B-43B0-BD7F-E0FB18E2118B}">
      <text>
        <r>
          <rPr>
            <b/>
            <sz val="10"/>
            <color indexed="8"/>
            <rFont val="Arial"/>
            <family val="2"/>
          </rPr>
          <t xml:space="preserve">Webportal: </t>
        </r>
        <r>
          <rPr>
            <sz val="10"/>
            <color indexed="8"/>
            <rFont val="Arial"/>
            <family val="2"/>
          </rPr>
          <t>Eine webbasierte Anwendung kann aufgerufen werden.</t>
        </r>
      </text>
    </comment>
    <comment ref="D48" authorId="0" shapeId="0" xr:uid="{09283E76-BE68-4B9D-BA92-A47421528DFA}">
      <text>
        <r>
          <rPr>
            <b/>
            <sz val="10"/>
            <color indexed="8"/>
            <rFont val="Arial"/>
            <family val="2"/>
          </rPr>
          <t>App:</t>
        </r>
        <r>
          <rPr>
            <sz val="10"/>
            <color indexed="8"/>
            <rFont val="Arial"/>
            <family val="2"/>
          </rPr>
          <t xml:space="preserve"> Es existiert eine Smartphone App.</t>
        </r>
      </text>
    </comment>
    <comment ref="D50" authorId="0" shapeId="0" xr:uid="{54E14DCC-5ECD-4E1C-BDE0-5AE82FFA063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08A1568-5650-440A-99EE-7DECDD1D9D8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F46B142-8CA6-4539-AF3E-13D6A31C5B06}">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A3FCFB6-5DDC-4DE8-B112-4E97ADE50AC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99444F78-7E86-4FC5-84B9-9C630EE6E717}">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77B74A8-A0B0-48B9-9217-77A0EE94DB5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626AC35-BF6B-446A-8A1A-5727E537B7E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F366CE9-EA3A-4FA1-AF76-DC6CEAF637B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5686626-BB4D-4B9E-A8A0-22ED68DD14A4}">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02C72F7-EECE-443D-812B-70D010F4624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78B031E-C83F-443C-9574-340EE840EAD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FB96AEF-AB53-42E1-BA10-B4BCE76DF3AE}">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F034B2B-AC1C-445D-8F10-EE88451AA48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A6064E2-65FE-4BB8-AAAE-B1C2171EC5E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D27A12A-5828-4810-B7B5-56EE26C93E6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444433E-07E5-4ECA-91DD-C6B1DC2CCE4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8B8B677-4D9C-4090-8AC8-2CB6D14B16F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8B76D01-0429-4860-991A-A195DC389BB4}">
      <text>
        <r>
          <rPr>
            <b/>
            <sz val="10"/>
            <color indexed="8"/>
            <rFont val="Arial"/>
            <family val="2"/>
          </rPr>
          <t>White-List (Spezialnutzende):</t>
        </r>
        <r>
          <rPr>
            <sz val="10"/>
            <color indexed="8"/>
            <rFont val="Arial"/>
            <family val="2"/>
          </rPr>
          <t xml:space="preserve"> Bestimmte Nutzende laden kostenfrei.</t>
        </r>
      </text>
    </comment>
    <comment ref="D85" authorId="0" shapeId="0" xr:uid="{BC3DB287-4880-498A-A0D7-1AD0EFD4DF4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9395180-CF69-4385-A190-B6B775F50B7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624ECAD-EA3F-4ABD-9966-9D71CDC8229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4C25550E-D5C4-4F38-8DBD-8598D744FFE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733942D-8BB7-4BE5-87FD-E75EAF4358C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6BF36EF-2694-4C80-91EA-ED5E38C3F71B}">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9F6DD13-3F7F-4A15-A364-F2B6B3050AA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7C5B6BF-2CE8-475C-A6B0-D478E81242B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C4A3C447-D90B-4514-BB9E-29F3C82222F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2CA2D8D-1DDE-4FF5-94D8-2FA02707FC0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D045795-4230-4D12-AB5E-DE1B4B5E1D5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DCBB2683-F0F6-48D4-8490-57330B123E6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6AEC1101-B567-43C6-8992-627C43ABF50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A3E03C06-ECA9-4016-A36E-1F448AA3314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29DEDDE-8167-4096-A85C-A768261E62B2}">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5BAC815-F5E2-4F90-9DFC-0BEB2EFD9EB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8A19B3F-F79D-4B54-BAE7-D610398B9B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FC0858A-AEC8-42CF-B6CC-AE43185AADB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0888B39-A160-4E8B-B781-3510C81958B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3B53D3A-B207-4018-9AAD-DCC5CDC756C1}">
      <text>
        <r>
          <rPr>
            <sz val="10"/>
            <color indexed="8"/>
            <rFont val="Arial"/>
            <family val="2"/>
          </rPr>
          <t>EMS = Energiemanagementsysteme</t>
        </r>
      </text>
    </comment>
    <comment ref="D36" authorId="0" shapeId="0" xr:uid="{9FE4629A-D7B1-4F1B-B6CF-C22C279E8B2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E511EE2-3293-48CA-A8FE-A40100F4344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E759777-10AA-47BF-A3E9-8E7731771D14}">
      <text>
        <r>
          <rPr>
            <b/>
            <sz val="10"/>
            <color indexed="8"/>
            <rFont val="Arial"/>
            <family val="2"/>
          </rPr>
          <t xml:space="preserve">Webportal: </t>
        </r>
        <r>
          <rPr>
            <sz val="10"/>
            <color indexed="8"/>
            <rFont val="Arial"/>
            <family val="2"/>
          </rPr>
          <t>Eine webbasierte Anwendung kann aufgerufen werden.</t>
        </r>
      </text>
    </comment>
    <comment ref="D48" authorId="0" shapeId="0" xr:uid="{414D3A37-BEAC-45E2-9232-9557A577B7CD}">
      <text>
        <r>
          <rPr>
            <b/>
            <sz val="10"/>
            <color indexed="8"/>
            <rFont val="Arial"/>
            <family val="2"/>
          </rPr>
          <t>App:</t>
        </r>
        <r>
          <rPr>
            <sz val="10"/>
            <color indexed="8"/>
            <rFont val="Arial"/>
            <family val="2"/>
          </rPr>
          <t xml:space="preserve"> Es existiert eine Smartphone App.</t>
        </r>
      </text>
    </comment>
    <comment ref="D50" authorId="0" shapeId="0" xr:uid="{355E19B0-32EC-4F55-BF95-E48D4032A29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8F63777E-6C99-4C14-AE67-A4F27271E49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BBA4D3C-326D-4567-8CE3-F8E80A3BE9D0}">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20DEFA2-FA46-4F61-A68A-7B2B71C6AF4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72768E4-6470-4A39-BDA2-5BC1C66AD63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9DF130C-FB19-4070-8D67-4C181B71294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33EBDEA-31F0-42D4-9D61-25C5C4B8CD28}">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03C93B5-3647-43C9-873F-C7CD10E27C3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BA4273B-90EF-4046-B50A-4D94694DFA8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EA5B72B-13EC-4D90-AF38-EA0545142C83}">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D8F1EC5-DBA3-4C3F-8BCB-4EE841271DF0}">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6935064-4663-45DF-B333-08BA29DBBD5B}">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66BC1AB-1509-494E-8700-351B75E4328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96817A3-BFBC-4A69-AE72-589BC725B592}">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1A8C55C-C190-4B73-A3CE-B9D08F35A39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1F04E64-C58D-4FC9-B69C-C93DF661B87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2031274-E746-4FCB-9E0F-939E4AD9154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5FED7EB-5AFC-4DCE-9ADC-CECE4B10A748}">
      <text>
        <r>
          <rPr>
            <b/>
            <sz val="10"/>
            <color indexed="8"/>
            <rFont val="Arial"/>
            <family val="2"/>
          </rPr>
          <t>White-List (Spezialnutzende):</t>
        </r>
        <r>
          <rPr>
            <sz val="10"/>
            <color indexed="8"/>
            <rFont val="Arial"/>
            <family val="2"/>
          </rPr>
          <t xml:space="preserve"> Bestimmte Nutzende laden kostenfrei.</t>
        </r>
      </text>
    </comment>
    <comment ref="D85" authorId="0" shapeId="0" xr:uid="{EBE81E54-D305-46FC-A561-68D03148343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2AD62EB-C762-4981-A943-BCD012EC7C2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6A682CA0-767C-4E7A-9516-AB2F0E7F838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A01D6356-374F-4D05-9732-CC6762623CAA}">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47B6628-36C9-4702-9596-933F101DDD9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461EC5B-F21E-409F-8B81-25F4C770349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EE464F5A-61BA-44D7-8469-687437F3992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F693FBE-1402-4DC5-AF44-3DF43236EF1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B7DD553-77C7-4137-8916-0ED2ABE6C3F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91D69D7-174D-49C6-ACB7-BC0798E2563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27FC21D-E3C1-49CC-AE9B-D9D54E36E54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B956D36-2BDB-4256-B080-15E59BBE242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22DF5AF-FF73-48B6-802D-87A37F34CA9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B8D70FF1-2D76-4A1B-B6CF-980A4FCDA97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0985E27-E23F-41CB-9741-FE91C790E1E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7AA8C70-6E1B-4EC6-9F78-E7A1BF82B4D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AADC917-5D88-4589-B536-CED231D6306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CFFF232-D3D8-40F9-9258-656DA0FF817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7096963-D1E0-4BFA-B83B-3B5686BECA4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1D16D2C-6CAE-4322-A4BE-18F18E4078C6}">
      <text>
        <r>
          <rPr>
            <sz val="10"/>
            <color indexed="8"/>
            <rFont val="Arial"/>
            <family val="2"/>
          </rPr>
          <t>EMS = Energiemanagementsysteme</t>
        </r>
      </text>
    </comment>
    <comment ref="D36" authorId="0" shapeId="0" xr:uid="{FB970F7E-24AA-458F-BB00-66B1F6F2D14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D013210-60FC-423D-882D-7150B679EFB8}">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307EECEA-2C82-4377-99C3-572A295E1905}">
      <text>
        <r>
          <rPr>
            <b/>
            <sz val="10"/>
            <color indexed="8"/>
            <rFont val="Arial"/>
            <family val="2"/>
          </rPr>
          <t xml:space="preserve">Webportal: </t>
        </r>
        <r>
          <rPr>
            <sz val="10"/>
            <color indexed="8"/>
            <rFont val="Arial"/>
            <family val="2"/>
          </rPr>
          <t>Eine webbasierte Anwendung kann aufgerufen werden.</t>
        </r>
      </text>
    </comment>
    <comment ref="D48" authorId="0" shapeId="0" xr:uid="{75A4FD30-3877-4C7B-9FF2-E96075208E3F}">
      <text>
        <r>
          <rPr>
            <b/>
            <sz val="10"/>
            <color indexed="8"/>
            <rFont val="Arial"/>
            <family val="2"/>
          </rPr>
          <t>App:</t>
        </r>
        <r>
          <rPr>
            <sz val="10"/>
            <color indexed="8"/>
            <rFont val="Arial"/>
            <family val="2"/>
          </rPr>
          <t xml:space="preserve"> Es existiert eine Smartphone App.</t>
        </r>
      </text>
    </comment>
    <comment ref="D50" authorId="0" shapeId="0" xr:uid="{62AC41FB-85F3-47DC-89BD-1E84BCA5AE7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924F02E-97A0-4EE6-9C6B-3EFA30FD121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255E095-D358-4BCF-B014-4645AC0753B3}">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A9E71EB-0EC7-4D4B-918E-EA9F7F69A83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060D73C-0EFE-47F3-BFFF-277B55E3B610}">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5151D2ED-F2BE-467C-9523-91A4CB16A29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E58C29F-5272-4462-996F-8EBF3DB2D80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3748D83-4A86-496E-9247-29CE2064185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3513A44-DDC9-46CD-A4A0-1245A38C105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5789F78-931A-4C9F-9EEB-BE8DDBC6289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5710A2D-2F58-4D18-9816-CD18EF01B1C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B8B4182-FB67-438C-A2AF-B4D33013064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8892FE4-E6A2-4430-82AF-62016BA8470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330BA4A-71B2-4C8F-AAD4-CF09961B9E14}">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1439E1B-CDF0-4BDA-9654-A6AC8D075C6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1B7247C-6E38-439D-9301-2A187C2E667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73F1A5E-FB73-43D2-B48D-B0C891B8F8A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173CA8C-0B64-4248-9CFB-7628BD8A83C2}">
      <text>
        <r>
          <rPr>
            <b/>
            <sz val="10"/>
            <color indexed="8"/>
            <rFont val="Arial"/>
            <family val="2"/>
          </rPr>
          <t>White-List (Spezialnutzende):</t>
        </r>
        <r>
          <rPr>
            <sz val="10"/>
            <color indexed="8"/>
            <rFont val="Arial"/>
            <family val="2"/>
          </rPr>
          <t xml:space="preserve"> Bestimmte Nutzende laden kostenfrei.</t>
        </r>
      </text>
    </comment>
    <comment ref="D85" authorId="0" shapeId="0" xr:uid="{0E35D4B5-E90A-4956-8EAD-D5C5A743CAC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F547239-EA76-4ED1-AB02-813FF83217B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2D443C2-CB94-4C72-86CB-356F8E6733D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8739913A-E479-443F-9BCC-4FD73996AB5C}">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EF040675-CDA1-4C60-A84A-EB4E9C01305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2F99691-5E59-4A04-B4B0-E3928AFEAE32}">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455AC2F-4369-4299-8126-1485BD8FED3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1B1270D-C710-44B6-90C8-8A38D69D48C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1BED0E1D-098F-43BE-ADBC-9D8F582C000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A586409F-7008-4FCC-835A-0F49A8E0310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A76C92D-A11A-4BD7-9FFC-25E5A7C6A83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80AF4CF6-88E4-4530-A8ED-361AC34D558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4B5AA3B-93BB-4008-BAEC-39CE301CADE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19C18ED-99E1-4A1B-BBD1-A25C2A65F48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3FE4494-F94F-4DCD-9A44-FD3A600AD19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70B19EB-38DD-459B-B07F-0FC4AC4BBED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32E3E87-194E-44D9-BCD9-4C2FFBEA4CD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BB63DFB-FAF9-4C9A-A521-592846E2483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4B720F6-30C9-4EF6-983B-0918991BFE1F}">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FCE882C-4F2C-4B9D-B606-02713AAB6E45}">
      <text>
        <r>
          <rPr>
            <sz val="10"/>
            <color indexed="8"/>
            <rFont val="Arial"/>
            <family val="2"/>
          </rPr>
          <t>EMS = Energiemanagementsysteme</t>
        </r>
      </text>
    </comment>
    <comment ref="D36" authorId="0" shapeId="0" xr:uid="{CE42A7C6-C671-4A69-ADD1-ED567A5DF61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E50D49C-8FFE-40DF-8134-107483BC98B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662A2C4-07C7-4ED7-A235-6FA4BF3ED179}">
      <text>
        <r>
          <rPr>
            <b/>
            <sz val="10"/>
            <color indexed="8"/>
            <rFont val="Arial"/>
            <family val="2"/>
          </rPr>
          <t xml:space="preserve">Webportal: </t>
        </r>
        <r>
          <rPr>
            <sz val="10"/>
            <color indexed="8"/>
            <rFont val="Arial"/>
            <family val="2"/>
          </rPr>
          <t>Eine webbasierte Anwendung kann aufgerufen werden.</t>
        </r>
      </text>
    </comment>
    <comment ref="D48" authorId="0" shapeId="0" xr:uid="{500FBC73-BC12-4BD7-AE19-300E66634EDD}">
      <text>
        <r>
          <rPr>
            <b/>
            <sz val="10"/>
            <color indexed="8"/>
            <rFont val="Arial"/>
            <family val="2"/>
          </rPr>
          <t>App:</t>
        </r>
        <r>
          <rPr>
            <sz val="10"/>
            <color indexed="8"/>
            <rFont val="Arial"/>
            <family val="2"/>
          </rPr>
          <t xml:space="preserve"> Es existiert eine Smartphone App.</t>
        </r>
      </text>
    </comment>
    <comment ref="D50" authorId="0" shapeId="0" xr:uid="{A5FD7CE5-BE01-4346-ADAD-7B87FABAA4E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93AB97E-BAB8-47D1-857E-C2E937CB95F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668F27-0D7C-4D1E-AA33-EEABCFDE5E3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30B0092-3EC2-4962-B69E-B03CBCCFF66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E15AAC2-4488-40D3-9AFE-74C625ADFC5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EDB30FC-E925-46CF-AA4B-50E87230DF9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06A6CE3-454C-40E7-8EE8-696F99FB736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4A07231-082C-46DD-A4E3-D4580272316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1EE6AAC-343C-4ADF-A00F-820C9AFBB59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2B72A03-8032-4AEE-B2D9-AFCAB26D97D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A0DADB2-5514-405D-A18F-6915C45072F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428B65E-D8A0-42E5-94D2-4F5C8E05423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43B0EE79-1F38-4E12-A59C-F46DAADF133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6F7A143-3938-4262-9139-BC425887860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7D16581-E70A-4D8C-8A51-B36DE65A708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450FF4E-581B-4BA6-8416-72F55F1A7550}">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6DEDD0D-4C00-47E4-80AF-FCA8ADF795F8}">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17552F2-39C3-4F78-B511-6707DB99D113}">
      <text>
        <r>
          <rPr>
            <b/>
            <sz val="10"/>
            <color indexed="8"/>
            <rFont val="Arial"/>
            <family val="2"/>
          </rPr>
          <t>White-List (Spezialnutzende):</t>
        </r>
        <r>
          <rPr>
            <sz val="10"/>
            <color indexed="8"/>
            <rFont val="Arial"/>
            <family val="2"/>
          </rPr>
          <t xml:space="preserve"> Bestimmte Nutzende laden kostenfrei.</t>
        </r>
      </text>
    </comment>
    <comment ref="D85" authorId="0" shapeId="0" xr:uid="{44E01803-68DE-4FB5-9C92-0458327E531E}">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2AA15AB-062F-4567-82FB-1499469F5F5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7F949A5-CCC0-4078-878E-3A5B570FF20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357D1FB7-7AC8-466D-B39C-8ADA4E68284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11ECA32C-C5E1-471C-AB8F-AE58A6DFBD0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5A315D16-4837-4830-97F2-A4BFC59E2380}">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F1B10D12-EAB4-47DC-8540-B0F0103DC61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6AD8FEB7-FB2E-45C1-8432-C10A746FC52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C119D7CD-786E-4CBC-89C1-7E6DD61B0B7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08EB952-C969-4157-9FEF-8357365BDDC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5A6495D-CC24-442B-A4CA-A93C5E9B0B9F}">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6007258-2A43-4970-9891-4B4928B488D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4D254D6-6AE8-4A58-9028-12F70D8DC04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80EAB5B-B2BA-44B2-A4E2-F44112A8342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DB7ABDF8-BD7C-4F0C-BDFF-0E594997D97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DBC7FBF-F103-4380-BC53-9D0481B34AD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7B6D5DA-120B-4B28-A65C-A9DD6AD0890D}">
      <text>
        <r>
          <rPr>
            <sz val="10"/>
            <color indexed="8"/>
            <rFont val="Arial"/>
            <family val="2"/>
          </rPr>
          <t>EMS = Energiemanagementsysteme</t>
        </r>
      </text>
    </comment>
    <comment ref="D36" authorId="0" shapeId="0" xr:uid="{85621A85-730B-4530-862F-92561C5A5C0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5979427-7FE3-4C74-8370-D72EB483CBF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69D9DD2-CF30-4472-A333-960D894513DD}">
      <text>
        <r>
          <rPr>
            <b/>
            <sz val="10"/>
            <color indexed="8"/>
            <rFont val="Arial"/>
            <family val="2"/>
          </rPr>
          <t xml:space="preserve">Webportal: </t>
        </r>
        <r>
          <rPr>
            <sz val="10"/>
            <color indexed="8"/>
            <rFont val="Arial"/>
            <family val="2"/>
          </rPr>
          <t>Eine webbasierte Anwendung kann aufgerufen werden.</t>
        </r>
      </text>
    </comment>
    <comment ref="D48" authorId="0" shapeId="0" xr:uid="{A8CEF561-2384-44A2-946D-5FAEB6F9DE23}">
      <text>
        <r>
          <rPr>
            <b/>
            <sz val="10"/>
            <color indexed="8"/>
            <rFont val="Arial"/>
            <family val="2"/>
          </rPr>
          <t>App:</t>
        </r>
        <r>
          <rPr>
            <sz val="10"/>
            <color indexed="8"/>
            <rFont val="Arial"/>
            <family val="2"/>
          </rPr>
          <t xml:space="preserve"> Es existiert eine Smartphone App.</t>
        </r>
      </text>
    </comment>
    <comment ref="D50" authorId="0" shapeId="0" xr:uid="{AF3B9B5C-3EA0-4F77-87C1-5EFA9B004F1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75F9E32-994E-40B3-9F16-94FB2918916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CD505A4-5838-489D-8C3D-C93F8B298B7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B5D5B60-1D81-40FA-BB1B-5F21F36A5C9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6B23DA1-1AB4-4496-8345-13C24665917B}">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333D97B-0BCC-4AB0-B87F-140AFC0D3BD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73353568-E860-4097-A763-9E1D3CFFD13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D025B77-0E50-40BD-AAFE-2EAC1EDD413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48AE814-F682-411A-A8DB-7A5FB9320E7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57992AE-8131-4DD3-BE7F-8946D6345C2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03901093-0FE4-417E-BAD6-57E292970AE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1D89C17-09FD-457C-BFBC-C922D44320F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D5A31BF-EEAB-4737-B561-9581D37D9E5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1E8ABD9-5166-4C0B-9322-42B974A8609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21404DA-4466-4A3B-AC34-8688E9816DD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530A645-EC5B-4363-A24C-673EBDF46CF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641697C8-4C3A-42E2-B609-6E7899A6C86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D2650A8-DBC2-40B0-91BC-BF632FBD9861}">
      <text>
        <r>
          <rPr>
            <b/>
            <sz val="10"/>
            <color indexed="8"/>
            <rFont val="Arial"/>
            <family val="2"/>
          </rPr>
          <t>White-List (Spezialnutzende):</t>
        </r>
        <r>
          <rPr>
            <sz val="10"/>
            <color indexed="8"/>
            <rFont val="Arial"/>
            <family val="2"/>
          </rPr>
          <t xml:space="preserve"> Bestimmte Nutzende laden kostenfrei.</t>
        </r>
      </text>
    </comment>
    <comment ref="D85" authorId="0" shapeId="0" xr:uid="{F31EF848-1E2F-46AE-9980-CECE3D0B83D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9D3A1F14-12FF-4400-B0CF-7EBCD34C078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E32D24F-DADB-440B-9D0E-319046011136}">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8A1098-4CB0-443A-9F51-2EFAE3747E7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CF54E4C9-9B21-47FF-A1A2-3D4BC0E47EC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CC2CAFC1-96B2-4FF0-A5F2-86759C0A96A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C26FBF-2C71-499A-8D21-1B02B6CB461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E5AE01E-604C-4B2E-8A8E-3C7443F8DB6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405915A-9661-4317-953C-73A4E523888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B070A7F3-0EBE-4DE8-BD67-40D69CEF48AC}">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616484A-5AE0-40AF-89A0-FFDB8478235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E2C109EC-675B-4CDD-88E0-B286BF86BE2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7C306F1D-F2AB-496F-9F14-B54E54A1A44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6806B94-CB0A-4C83-B99A-FCDFC1B4FB1B}">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9DEA1E8B-7975-4819-9B98-B15CB53055F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A9C6BE7-7DC7-45F2-9C88-6D15C19F10C6}">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8B90B54-F6FA-4F50-884E-AD8FCF041950}">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FD87709-17A1-4B95-892F-05D5F936F64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53D3B65-89E2-4EEC-A860-33099F1C4FE9}">
      <text>
        <r>
          <rPr>
            <sz val="10"/>
            <color indexed="8"/>
            <rFont val="Arial"/>
            <family val="2"/>
          </rPr>
          <t>EMS = Energiemanagementsysteme</t>
        </r>
      </text>
    </comment>
    <comment ref="D36" authorId="0" shapeId="0" xr:uid="{0E23273B-0C24-4093-A3B4-DED28EAA536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D3ECAAC-F9FE-4A36-B5C0-6C1CCB4DADB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6593285-A6E9-477A-A83E-3C318578C9CE}">
      <text>
        <r>
          <rPr>
            <b/>
            <sz val="10"/>
            <color indexed="8"/>
            <rFont val="Arial"/>
            <family val="2"/>
          </rPr>
          <t xml:space="preserve">Webportal: </t>
        </r>
        <r>
          <rPr>
            <sz val="10"/>
            <color indexed="8"/>
            <rFont val="Arial"/>
            <family val="2"/>
          </rPr>
          <t>Eine webbasierte Anwendung kann aufgerufen werden.</t>
        </r>
      </text>
    </comment>
    <comment ref="D48" authorId="0" shapeId="0" xr:uid="{3017F7B2-1D72-470B-BA6F-112688A9192D}">
      <text>
        <r>
          <rPr>
            <b/>
            <sz val="10"/>
            <color indexed="8"/>
            <rFont val="Arial"/>
            <family val="2"/>
          </rPr>
          <t>App:</t>
        </r>
        <r>
          <rPr>
            <sz val="10"/>
            <color indexed="8"/>
            <rFont val="Arial"/>
            <family val="2"/>
          </rPr>
          <t xml:space="preserve"> Es existiert eine Smartphone App.</t>
        </r>
      </text>
    </comment>
    <comment ref="D50" authorId="0" shapeId="0" xr:uid="{43DFF525-C40A-447D-828E-05C7BA507ED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DC99533-50BB-4AB8-B91F-6FADEEA434A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49DC4F2A-0FAB-40CA-A3D6-40A22DCDCC6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0B3076B-C47D-48C4-ABAA-194E6F7EFC6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6F5A2E9-4298-4C9C-ADB5-4A017A7A61D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92BD028-F513-49DC-883C-8B1CD866C7F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71C05FA-27FE-4D2A-AAA5-C9929A3D090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DC3D326-8A01-4282-A7C7-CD0C66A69B8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FAEF8B9-C6D2-41DB-811B-DFC7DC58E4B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B17781B-F030-402D-A628-01FDD867E40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205CE78-093D-4349-8CB9-2249A57FB91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F81F46E-6F9D-482F-84F9-E739FB05DE0A}">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1CF1A9B-4D0A-4A78-AFA9-830D3B6DF467}">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89ABB3E-0E7C-4C3C-8976-3F5163E2537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A442140-57E4-4BF1-AE63-E6EAA391C1A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B956448-B37E-4E6E-B7DB-11CB1EDA1F3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AE3D582-C818-41EF-8B1E-12BA5E0AD4A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7AD34DC-EEE7-44AA-A0F6-DDAAFABE8FAB}">
      <text>
        <r>
          <rPr>
            <b/>
            <sz val="10"/>
            <color indexed="8"/>
            <rFont val="Arial"/>
            <family val="2"/>
          </rPr>
          <t>White-List (Spezialnutzende):</t>
        </r>
        <r>
          <rPr>
            <sz val="10"/>
            <color indexed="8"/>
            <rFont val="Arial"/>
            <family val="2"/>
          </rPr>
          <t xml:space="preserve"> Bestimmte Nutzende laden kostenfrei.</t>
        </r>
      </text>
    </comment>
    <comment ref="D85" authorId="0" shapeId="0" xr:uid="{3608FA4D-4752-4CDD-A718-0010C1B06AA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FAB8FFF-8B37-493B-968E-400C1B03843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1933D947-E3B5-4BB7-B2AE-D3ED923E004C}">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FF249EA9-4F21-42F2-B370-80F545EE267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9270A57-CFC7-42E6-A90A-8AAF18EA9061}">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2D43875-ECCB-435A-86E9-90448AF8213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DFF90DB4-0D59-42F5-81BA-35D74031C07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50CE8992-D408-40E3-B708-8C7EC35CE90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F563B9D2-8597-4B7D-93DD-46626E31BA5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C50DD05-36A3-42B8-ADDF-2D0F3FBBD78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82A1708-D082-4831-BA40-A8F73EF991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15EF3B16-4F1E-41F8-BBEE-CE2BCE5929C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46D3C08-160C-40E6-8A75-CC9DF1BB614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22847F1D-7307-4D2F-BE2C-46841B3D57C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2177476-5EBF-41B1-9EC1-DDD69B34D7BD}">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B57A4A6-0F16-4BC7-AD0F-AAAD98130FC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313753BC-4039-44D2-B73B-21118E200A6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4007E75-50DE-47C2-8F22-99C54F05D1C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E0D21AE3-CB41-4527-9076-5BD71B07708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ED4905C-33AE-4F4E-B281-8C756D94CAB3}">
      <text>
        <r>
          <rPr>
            <sz val="10"/>
            <color indexed="8"/>
            <rFont val="Arial"/>
            <family val="2"/>
          </rPr>
          <t>EMS = Energiemanagementsysteme</t>
        </r>
      </text>
    </comment>
    <comment ref="D36" authorId="0" shapeId="0" xr:uid="{7353588E-6AD4-4324-B5BA-FE70DEC6333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E2CACF3-5B55-4B0B-BE53-73300164673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FCCD7BA-636A-4862-BE49-6EC73B1B21A5}">
      <text>
        <r>
          <rPr>
            <b/>
            <sz val="10"/>
            <color indexed="8"/>
            <rFont val="Arial"/>
            <family val="2"/>
          </rPr>
          <t xml:space="preserve">Webportal: </t>
        </r>
        <r>
          <rPr>
            <sz val="10"/>
            <color indexed="8"/>
            <rFont val="Arial"/>
            <family val="2"/>
          </rPr>
          <t>Eine webbasierte Anwendung kann aufgerufen werden.</t>
        </r>
      </text>
    </comment>
    <comment ref="D48" authorId="0" shapeId="0" xr:uid="{1EBBDD39-C251-4A4E-893C-3BAEB38A6731}">
      <text>
        <r>
          <rPr>
            <b/>
            <sz val="10"/>
            <color indexed="8"/>
            <rFont val="Arial"/>
            <family val="2"/>
          </rPr>
          <t>App:</t>
        </r>
        <r>
          <rPr>
            <sz val="10"/>
            <color indexed="8"/>
            <rFont val="Arial"/>
            <family val="2"/>
          </rPr>
          <t xml:space="preserve"> Es existiert eine Smartphone App.</t>
        </r>
      </text>
    </comment>
    <comment ref="D50" authorId="0" shapeId="0" xr:uid="{0899FD9C-76DC-4D93-82E9-AF65390E24C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9F36BFC4-7DAB-4E97-B080-68F0F9F6620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087CEC1-EAE9-4A9F-AC05-8831C668717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7FC6A46-89ED-4A26-A06A-6BFCA7167FA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994CBB3-D4AE-413C-8197-53AB86242638}">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202570D-020E-4E9E-B4B1-12942A69B23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C778759-E4B8-49FE-A253-C5DE3E2D4228}">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D441AED-AD38-43BA-ACF6-3B7A3AE870B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33CEA9A-87B7-4766-B0F7-D6283D938E4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1976B38-6141-43DC-95C4-B7747ACE70D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3A197BD-27E5-4B5D-AF77-365EE22E2F3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508D54D-52D9-461B-A60C-3E9FE0365BAC}">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8CF1E3A-1B96-431A-BCAE-46FBDBD03FE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825B928-B4F7-4506-89DD-7A77C2C8C1D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B5D4734D-DD63-4773-B2CF-D2FA230A2EA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00FB129C-DD32-47EB-AE0D-D3F7323B5FB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823D2F3-5908-4222-BD23-7F94B28B5D3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45D630A-44FE-4691-B028-764684EC7B9F}">
      <text>
        <r>
          <rPr>
            <b/>
            <sz val="10"/>
            <color indexed="8"/>
            <rFont val="Arial"/>
            <family val="2"/>
          </rPr>
          <t>White-List (Spezialnutzende):</t>
        </r>
        <r>
          <rPr>
            <sz val="10"/>
            <color indexed="8"/>
            <rFont val="Arial"/>
            <family val="2"/>
          </rPr>
          <t xml:space="preserve"> Bestimmte Nutzende laden kostenfrei.</t>
        </r>
      </text>
    </comment>
    <comment ref="D85" authorId="0" shapeId="0" xr:uid="{585AD623-C8F9-4544-A9BB-34FEA8AE166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E535555-97E8-466D-BC1A-D5C1428EC45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79D6F65-CCF3-42F2-A00F-B279DA7E4D0C}">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92151D1-FEEB-42C6-A70F-D99B8F3BA0C4}">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50F11DBD-78EA-45FC-849A-1CE5827DA852}">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1AA926B7-4D3E-4FF2-839E-9FD16C27F5C7}">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6D7DA48-A90D-4359-B246-7BF7E027614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B64217D9-67A0-4E6F-A8F2-8D397ADFF11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FECBF23F-C5BE-42B6-B4B9-6505254D7BD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2C4D5F38-52DB-4003-ACDF-A429CA3B243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28556383-833E-40E5-8F3A-533C93541310}">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BE4057BF-4812-41B7-8678-29A4B86EE97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832D4E78-6F94-4BE1-82D2-6CDEEF9E95E7}">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4ACBDB8-B169-4637-99A1-CBAC800432B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E6CED99-6331-4948-A28B-F52AD95BA5E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67E8AC8-D0CB-4629-8231-601857E31E8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AC1AB4C2-00B4-4E08-B6B9-AFEECF57A34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94FC5922-F5AB-4EEB-9577-2CC4428BFCE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B646468-8E14-4F29-B1D1-AD1985ED2ED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9E7DAD2-98E6-4AF1-A12E-EBA491CDC917}">
      <text>
        <r>
          <rPr>
            <sz val="10"/>
            <color indexed="8"/>
            <rFont val="Arial"/>
            <family val="2"/>
          </rPr>
          <t>EMS = Energiemanagementsysteme</t>
        </r>
      </text>
    </comment>
    <comment ref="D36" authorId="0" shapeId="0" xr:uid="{017EB287-5A0B-49BF-84F4-04B3A7DA218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C218DB1-B1B5-4811-81E8-69C1CBFF893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32FDB9C-33AE-40B9-8B51-21AF16A5BBB7}">
      <text>
        <r>
          <rPr>
            <b/>
            <sz val="10"/>
            <color indexed="8"/>
            <rFont val="Arial"/>
            <family val="2"/>
          </rPr>
          <t xml:space="preserve">Webportal: </t>
        </r>
        <r>
          <rPr>
            <sz val="10"/>
            <color indexed="8"/>
            <rFont val="Arial"/>
            <family val="2"/>
          </rPr>
          <t>Eine webbasierte Anwendung kann aufgerufen werden.</t>
        </r>
      </text>
    </comment>
    <comment ref="D48" authorId="0" shapeId="0" xr:uid="{027DBAF0-7501-4878-90C6-BD3E61812173}">
      <text>
        <r>
          <rPr>
            <b/>
            <sz val="10"/>
            <color indexed="8"/>
            <rFont val="Arial"/>
            <family val="2"/>
          </rPr>
          <t>App:</t>
        </r>
        <r>
          <rPr>
            <sz val="10"/>
            <color indexed="8"/>
            <rFont val="Arial"/>
            <family val="2"/>
          </rPr>
          <t xml:space="preserve"> Es existiert eine Smartphone App.</t>
        </r>
      </text>
    </comment>
    <comment ref="D50" authorId="0" shapeId="0" xr:uid="{7E409646-67AD-4611-A261-5F0C5BB7D28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D0C2BFA-BEB4-4B4F-87A4-D2DB5DB3273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F6DF6E6-9EB5-48FE-ABDF-E7B9E004689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37E5194-FF34-4180-B078-03ED52F1173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406CF3DE-FF88-45AF-8C84-135F5F28B92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EC38D18-6703-4A1A-B54B-7768006F2B4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D0F839C-E84A-47F9-B601-5B2CC5FCD30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DCC740F-8C19-4950-985F-207E8FA2FBD4}">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E1E8E1B-68D2-4C05-988A-4028EAB6EC1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10AFEE0-2324-45E1-945C-A6A4B5B41F9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6C2D2517-0629-4EC3-AED0-F0DD8C9DA6C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72E22E0-33AF-40C0-B615-5CC2D002A6E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97604A3-0BED-4EE6-8099-2A9FC409359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24F7A26-54D5-46BC-9E6A-03046DBA7E5D}">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DDF95D9-61AD-4B7F-9E8B-33A41E04EF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B8B8B71-10D2-4F16-BE14-BF3CBE98FAD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C5418BC-B570-46EB-9EAE-E8980ECFD71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9EFE68B-BE5C-46AF-88F4-9B2F88D6A764}">
      <text>
        <r>
          <rPr>
            <b/>
            <sz val="10"/>
            <color indexed="8"/>
            <rFont val="Arial"/>
            <family val="2"/>
          </rPr>
          <t>White-List (Spezialnutzende):</t>
        </r>
        <r>
          <rPr>
            <sz val="10"/>
            <color indexed="8"/>
            <rFont val="Arial"/>
            <family val="2"/>
          </rPr>
          <t xml:space="preserve"> Bestimmte Nutzende laden kostenfrei.</t>
        </r>
      </text>
    </comment>
    <comment ref="D85" authorId="0" shapeId="0" xr:uid="{9903A250-A967-47E3-B69F-E3F2B69CD1A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F227F446-0924-45A1-A9C0-0EC72DC84A5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F1D34EB-8F8B-46B6-ABB2-8D515484429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69C1602-560E-4F2C-823F-B9C601CF438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D93F5C2-C3F0-46FF-88C6-FBDE0EB72F18}">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8F23A06-5E79-4AD7-B629-716EB1B7EFF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DEB9063-618E-4EB1-9B2B-A7235D49F37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9A79E9C-B6D6-4711-A808-674B3693D42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BEFF1F1-E011-450D-BC6C-18A2F3F40A1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F1884711-0B72-4C72-95AF-4D83DF4C9EF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29B1EAC-0B37-429D-B304-B28C8C67500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778158D4-BA20-411B-B2DB-7B371EBF455F}">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2A114AA-12D1-4ABD-8F28-AE3068043A2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EAAE238-C7C8-4070-BED9-153C4709D6D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3C1ECFE-BF39-4391-A849-8B14D8DC293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B3A805A-E828-40E7-BD66-0F78CDE3180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34C7454-A53C-4184-819E-5EEC476C9F9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4C6BF1E-444B-487A-83FD-5C62BCE620E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EE5F237-4090-4046-9E54-9769BE32EA4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434D83A-52CE-477C-A643-98C7E9DF92B7}">
      <text>
        <r>
          <rPr>
            <sz val="10"/>
            <color indexed="8"/>
            <rFont val="Arial"/>
            <family val="2"/>
          </rPr>
          <t>EMS = Energiemanagementsysteme</t>
        </r>
      </text>
    </comment>
    <comment ref="D36" authorId="0" shapeId="0" xr:uid="{52B2A469-150B-4E95-9B2D-C3105E48A86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F940F6-156D-476B-8D4C-7CDEB288D4D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2759945F-9ACF-4689-85B5-64DFB95E1D76}">
      <text>
        <r>
          <rPr>
            <b/>
            <sz val="10"/>
            <color indexed="8"/>
            <rFont val="Arial"/>
            <family val="2"/>
          </rPr>
          <t xml:space="preserve">Webportal: </t>
        </r>
        <r>
          <rPr>
            <sz val="10"/>
            <color indexed="8"/>
            <rFont val="Arial"/>
            <family val="2"/>
          </rPr>
          <t>Eine webbasierte Anwendung kann aufgerufen werden.</t>
        </r>
      </text>
    </comment>
    <comment ref="D48" authorId="0" shapeId="0" xr:uid="{0BFB61C2-B6F1-4EBF-AA02-CD0425D6C613}">
      <text>
        <r>
          <rPr>
            <b/>
            <sz val="10"/>
            <color indexed="8"/>
            <rFont val="Arial"/>
            <family val="2"/>
          </rPr>
          <t>App:</t>
        </r>
        <r>
          <rPr>
            <sz val="10"/>
            <color indexed="8"/>
            <rFont val="Arial"/>
            <family val="2"/>
          </rPr>
          <t xml:space="preserve"> Es existiert eine Smartphone App.</t>
        </r>
      </text>
    </comment>
    <comment ref="D50" authorId="0" shapeId="0" xr:uid="{C7E4C272-52FA-4E1B-9466-62ED5EF71F8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02594BB-C8DC-4B3C-9AAC-601B8301157E}">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256117C0-AFE5-4D77-9176-831EE22EA72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269DFBC-701F-49D1-8B6A-9EA07F5392B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023841E-1D79-4106-8BDF-4F07F764970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25B2D0A-AE37-49F5-908D-96CD35F875C8}">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F5DD3EF-6597-45FB-B807-729B8BCA1BF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F613975-921D-4AF6-A48A-D860143E7292}">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0C863184-E667-492E-B765-B6D7903F1D1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C8ED6DB-1F10-4A60-8561-9E43181955D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E99F252-DFF4-474D-AEC4-A9DB5593FC1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47D2186-0625-40C6-AC97-9FE89D9B34D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43197A7-872B-4CAD-B697-6F7768CCA16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ECFDBEF-506C-4D7A-8DE8-CAECA9831E2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4EE1F2B-DBC2-4B96-B9B7-78076C1E806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D1FD06F-C4DE-43BB-9900-CED9F355798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26D79E0-1748-41E1-BDEB-06DF57A5A11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8EAA76E-3E65-417E-8EBB-6AB3B23640A3}">
      <text>
        <r>
          <rPr>
            <b/>
            <sz val="10"/>
            <color indexed="8"/>
            <rFont val="Arial"/>
            <family val="2"/>
          </rPr>
          <t>White-List (Spezialnutzende):</t>
        </r>
        <r>
          <rPr>
            <sz val="10"/>
            <color indexed="8"/>
            <rFont val="Arial"/>
            <family val="2"/>
          </rPr>
          <t xml:space="preserve"> Bestimmte Nutzende laden kostenfrei.</t>
        </r>
      </text>
    </comment>
    <comment ref="D85" authorId="0" shapeId="0" xr:uid="{E55464F6-7917-49D4-9EAC-C36325CA1A3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087D449-47D1-4C5D-BDF2-AA4694B505B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A746BC08-16BB-4D88-B79E-E950CFC8B3E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620F665-3C55-4597-BD14-B65D9B5A59A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6D9BF97-1F00-4555-8DB7-D67ECC2B95EC}">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ABDF5266-8548-49DF-9AE4-F510E35F747C}">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E65F131-3E93-4BAF-9C5F-B21ED19AB7C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9EC258A-FB0A-4FE9-830D-ED300B30774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E3B4311-6079-4F3A-8943-BB0095D3280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D8A1E02-CE38-4AFA-8C24-F41E3410ED5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8E3D9A40-091C-4089-AA44-A98837140598}">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55F89B13-E67D-46E3-9440-92889F2EBA8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34F6968-8A81-41F9-A8FF-AB34EA81976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3B9ED09-BC36-43C7-81AD-B07CF4194EDC}">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8CB4C37-FDBA-478A-8000-1BB0FC789EB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79B06C5-F971-4E7E-AC38-96879B7DDAC7}">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B1E287E9-3B0E-4A56-82D8-1DDCA15BD869}">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83DA782-8CFF-407A-AE70-997D33B1AED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22F5DB2-A559-45D3-BF00-2CC0CE9F8AC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7A8D9BB7-6999-449F-ACA2-B8A1129222A2}">
      <text>
        <r>
          <rPr>
            <sz val="10"/>
            <color indexed="8"/>
            <rFont val="Arial"/>
            <family val="2"/>
          </rPr>
          <t>EMS = Energiemanagementsysteme</t>
        </r>
      </text>
    </comment>
    <comment ref="D36" authorId="0" shapeId="0" xr:uid="{17E8F8B5-41EE-4476-910F-EB1433A47D3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5ECB41C-1F34-4C92-AD27-99CBF5A6968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D3D6E307-396E-462E-9872-1DF6268FD0F5}">
      <text>
        <r>
          <rPr>
            <b/>
            <sz val="10"/>
            <color indexed="8"/>
            <rFont val="Arial"/>
            <family val="2"/>
          </rPr>
          <t xml:space="preserve">Webportal: </t>
        </r>
        <r>
          <rPr>
            <sz val="10"/>
            <color indexed="8"/>
            <rFont val="Arial"/>
            <family val="2"/>
          </rPr>
          <t>Eine webbasierte Anwendung kann aufgerufen werden.</t>
        </r>
      </text>
    </comment>
    <comment ref="D48" authorId="0" shapeId="0" xr:uid="{71D5366F-7BF5-487E-89B6-E138D5D797E5}">
      <text>
        <r>
          <rPr>
            <b/>
            <sz val="10"/>
            <color indexed="8"/>
            <rFont val="Arial"/>
            <family val="2"/>
          </rPr>
          <t>App:</t>
        </r>
        <r>
          <rPr>
            <sz val="10"/>
            <color indexed="8"/>
            <rFont val="Arial"/>
            <family val="2"/>
          </rPr>
          <t xml:space="preserve"> Es existiert eine Smartphone App.</t>
        </r>
      </text>
    </comment>
    <comment ref="D50" authorId="0" shapeId="0" xr:uid="{642386E6-ECF6-4ABA-B180-02475A32945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5B89A1C-F88A-4B2F-A83E-6D3111E5A3B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52DDE5-5AF8-473E-9904-E9CE026F28A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49FEA33-96C0-4F10-849E-BBE91D453D7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B457CA3-7487-42AB-9483-C7EF557C6B1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2A58A1A-BE81-4093-B6B0-ECDB390CDB8C}">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EE3AC73-502B-4EB5-B5F7-31A08339269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3529137-5910-4F94-B961-3EA9D123DD4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A7FB6FD-E336-4CB4-9186-A05E603BFAF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1698405C-FAB5-4DD7-BC51-11759F3CE8C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9393649-996E-4491-B70F-9BD2BBBAFCC2}">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9BB1A55-5925-4F59-AD81-E56E53D5028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6CE84987-392E-448A-A378-1AF5B3B6E8C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B4204BA-9BB0-4D9E-B545-26E96CF7C77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AB63EE88-DCFB-4AAB-B2B5-ACED5A4FB85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FDCE7B8-85D8-4F15-80A7-4054D18296D0}">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E5D94D0-0605-42A2-922F-386CAEFD8DF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E6C5B00-D25F-4011-A771-2B293FEFDE55}">
      <text>
        <r>
          <rPr>
            <b/>
            <sz val="10"/>
            <color indexed="8"/>
            <rFont val="Arial"/>
            <family val="2"/>
          </rPr>
          <t>White-List (Spezialnutzende):</t>
        </r>
        <r>
          <rPr>
            <sz val="10"/>
            <color indexed="8"/>
            <rFont val="Arial"/>
            <family val="2"/>
          </rPr>
          <t xml:space="preserve"> Bestimmte Nutzende laden kostenfrei.</t>
        </r>
      </text>
    </comment>
    <comment ref="D85" authorId="0" shapeId="0" xr:uid="{584E5AC3-534E-476D-8E88-C7AB39B795E1}">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5E7ECA19-65FF-426E-B219-DF7686CFECD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03D61DB-B3A4-41FB-9667-244DB07FDE05}">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2370236-64EF-400A-A5E0-36320FBA49B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D4D76B9-BB16-443E-8C2A-0BE215513BD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557BD212-F09C-4996-953D-DC470613BDD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DAFDE61-4B9E-4132-BAF0-51706C430D7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C9F3E96-5C4A-49A4-AE60-876AF537865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EDCD431C-BA02-4053-8FFA-A20B213CC8C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3202268C-B86C-4B60-B1D3-17658725BFD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2A06E0FD-179C-457D-A046-EB7C79876A9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793C7F4-75F5-4B29-B925-2F801AB5CA8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9188973-1998-4F95-A435-83EDC51A80F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E7EA642-2D89-41AD-A701-ACE1517B58E0}">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4C93DB9-42F2-4F3A-9445-EAC5C4FAF10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9636DE9-6DCC-44CE-82DA-B538113FAC7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E28AA29-4D33-47E8-9C89-28452A1F9BE9}">
      <text>
        <r>
          <rPr>
            <sz val="10"/>
            <color indexed="8"/>
            <rFont val="Arial"/>
            <family val="2"/>
          </rPr>
          <t>EMS = Energiemanagementsysteme</t>
        </r>
      </text>
    </comment>
    <comment ref="D36" authorId="0" shapeId="0" xr:uid="{D2B227ED-FCFA-4E5E-A4E7-8570562D41B6}">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0699A74-6172-4B9D-BE73-57D3122B236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53F1386-54BA-44C7-973B-F0BAA40A9E3B}">
      <text>
        <r>
          <rPr>
            <b/>
            <sz val="10"/>
            <color indexed="8"/>
            <rFont val="Arial"/>
            <family val="2"/>
          </rPr>
          <t xml:space="preserve">Webportal: </t>
        </r>
        <r>
          <rPr>
            <sz val="10"/>
            <color indexed="8"/>
            <rFont val="Arial"/>
            <family val="2"/>
          </rPr>
          <t>Eine webbasierte Anwendung kann aufgerufen werden.</t>
        </r>
      </text>
    </comment>
    <comment ref="D48" authorId="0" shapeId="0" xr:uid="{0CABC54B-0B6D-4FFE-BD95-399BF16418D4}">
      <text>
        <r>
          <rPr>
            <b/>
            <sz val="10"/>
            <color indexed="8"/>
            <rFont val="Arial"/>
            <family val="2"/>
          </rPr>
          <t>App:</t>
        </r>
        <r>
          <rPr>
            <sz val="10"/>
            <color indexed="8"/>
            <rFont val="Arial"/>
            <family val="2"/>
          </rPr>
          <t xml:space="preserve"> Es existiert eine Smartphone App.</t>
        </r>
      </text>
    </comment>
    <comment ref="D50" authorId="0" shapeId="0" xr:uid="{1FD9F1CB-3454-4DDF-86F4-6D519C3EDF4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4925FFB-1FD7-4AE9-805B-B03A751F3833}">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3E0657E-6AC2-459D-BE85-4CD133736B1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ECD7EF3-1D0A-42A2-A27D-2B8385DB4F8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9C822D9-3A8A-471C-80F7-34E034326BD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74A220A-3D97-4007-934E-9D371F0346C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75CDD00-4452-4F79-B482-377FD4F70B1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F56CB33-36B5-4983-9F51-87FDF1882B2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0844DD1-284C-4155-B4F4-367084D7F46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3950F07-B2B9-4990-AAB9-52655C8F055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DB017AA-F58A-4D33-876A-363CE0DC4FD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2F77E26-C037-41A1-A6D5-DB2DB3C33DD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54F8586-7262-4ED0-A059-23846EA3B14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BB8E1DCD-CBEF-4850-99A7-0CC99F484FD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7015AE7-4A1B-4EBB-8FE6-6C3843B796F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4293312-F32D-4F2A-BB69-CEEE2A9DDC8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5EA4C84-06D4-486F-A700-3A72B8EBA74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AB1E56C-6AEA-4434-B5DC-08DED4F3B29F}">
      <text>
        <r>
          <rPr>
            <b/>
            <sz val="10"/>
            <color indexed="8"/>
            <rFont val="Arial"/>
            <family val="2"/>
          </rPr>
          <t>White-List (Spezialnutzende):</t>
        </r>
        <r>
          <rPr>
            <sz val="10"/>
            <color indexed="8"/>
            <rFont val="Arial"/>
            <family val="2"/>
          </rPr>
          <t xml:space="preserve"> Bestimmte Nutzende laden kostenfrei.</t>
        </r>
      </text>
    </comment>
    <comment ref="D85" authorId="0" shapeId="0" xr:uid="{C673F9E2-FD3C-4B2F-929D-B9BD6B2165E2}">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BE047C5-8DAB-4E79-8E2B-BEAED3408E6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17D43A9-F021-477F-B92E-74D38467D053}">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454C79C-B1F4-4243-9321-5E0BA7DE33A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2A05B2AD-17E8-43FF-B427-CDEB33BF33D3}">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C276B7F2-92F9-4793-9A0D-5F37C844CF3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8C8EC60-816D-4C52-978C-5B9EA51090E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7EC1A61-B879-4184-8C64-9CE3C88EADE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4A630D6-80D7-44C9-B299-6325283949F4}">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427BB88-8A3B-43E8-9636-0529488B0E1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3E21F1C-756E-48E8-8984-6C40C5AC00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7952CC6-1D67-4D6B-B5BC-5C46ECF6BD9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C054F7F-6051-41A4-AD51-2B61B94B843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9D4B13F2-A5C9-4898-9128-FB4C184CBD2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810FB8B-7C8C-4246-B2A4-1988FC2B1D5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5A8DB344-CF97-4D1B-9262-FF38949B248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09BEA9A-239E-4B58-9390-906A926BF2D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4F091BC-AC12-46D4-A62C-11636B1CECB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9FAFAB6A-83F3-4DF8-969C-52BD6013DD6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D760E81-19D9-41F8-B1E0-FA9675E1BD16}">
      <text>
        <r>
          <rPr>
            <sz val="10"/>
            <color indexed="8"/>
            <rFont val="Arial"/>
            <family val="2"/>
          </rPr>
          <t>EMS = Energiemanagementsysteme</t>
        </r>
      </text>
    </comment>
    <comment ref="D36" authorId="0" shapeId="0" xr:uid="{F026C81E-0653-47DE-9E3B-834BB33FDA9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C0C249B-4BD6-4C8E-848A-AF87E6EFEDD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1248485-E1D1-40E9-9F90-1408D8709887}">
      <text>
        <r>
          <rPr>
            <b/>
            <sz val="10"/>
            <color indexed="8"/>
            <rFont val="Arial"/>
            <family val="2"/>
          </rPr>
          <t xml:space="preserve">Webportal: </t>
        </r>
        <r>
          <rPr>
            <sz val="10"/>
            <color indexed="8"/>
            <rFont val="Arial"/>
            <family val="2"/>
          </rPr>
          <t>Eine webbasierte Anwendung kann aufgerufen werden.</t>
        </r>
      </text>
    </comment>
    <comment ref="D48" authorId="0" shapeId="0" xr:uid="{315ACD1E-977F-4CAB-AC4A-E9DC1E837726}">
      <text>
        <r>
          <rPr>
            <b/>
            <sz val="10"/>
            <color indexed="8"/>
            <rFont val="Arial"/>
            <family val="2"/>
          </rPr>
          <t>App:</t>
        </r>
        <r>
          <rPr>
            <sz val="10"/>
            <color indexed="8"/>
            <rFont val="Arial"/>
            <family val="2"/>
          </rPr>
          <t xml:space="preserve"> Es existiert eine Smartphone App.</t>
        </r>
      </text>
    </comment>
    <comment ref="D50" authorId="0" shapeId="0" xr:uid="{A84B9CBD-6E24-4CC8-8112-B293A559DFE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3808E1A-4163-466A-9F5A-80147B0B044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524068B-80C6-46DE-906B-FCF169B335F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09F5801-301A-413F-AB83-D59B8ABFB3E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6FC61CE-3B72-4223-93E7-415AC07F1EC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2E8D91E-1D0D-4CF1-8973-DDBDEF6DD51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81E90E1-D72C-453C-A519-D9B24252166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9955CA4-F5FE-4104-95D6-906D3A37FA0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1AB7A04-F541-498A-8240-A316A1764FB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9B9C9B7-DEF5-45E8-9205-771CD37155A3}">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F3ACB58-0A02-473A-87F9-7D3BF2C2614A}">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1E05558-0CA8-4CFA-9AAE-D8C0A38CC6B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A886AD2-BE49-4BD1-BF65-D44DFF6CF3E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8A67102-4E80-483B-BC92-9ADABEC368A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EE7E1B5-C95C-41B1-A116-CD6A40149EA1}">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6CEEE79-D09B-4C96-8DD6-3FA0DCAF0C6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9AD54F9-D4AF-4FF4-B769-9A94769803C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AA1FA97-5298-4578-ABA9-9A3782829AB3}">
      <text>
        <r>
          <rPr>
            <b/>
            <sz val="10"/>
            <color indexed="8"/>
            <rFont val="Arial"/>
            <family val="2"/>
          </rPr>
          <t>White-List (Spezialnutzende):</t>
        </r>
        <r>
          <rPr>
            <sz val="10"/>
            <color indexed="8"/>
            <rFont val="Arial"/>
            <family val="2"/>
          </rPr>
          <t xml:space="preserve"> Bestimmte Nutzende laden kostenfrei.</t>
        </r>
      </text>
    </comment>
    <comment ref="D85" authorId="0" shapeId="0" xr:uid="{EB796A72-59E2-48D1-BA0A-03F2F938D6F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E9B4B9AF-D287-4461-9490-8338132E795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A2DAF35-D684-4DAF-A1DD-B84CB148E5C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7A4B6610-9550-4C5D-BCA7-4FCB6B81DD9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9DC18A96-6FBE-4DD8-B038-18150EA4EDE7}">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2C0B6258-6DB6-4EDF-A62E-739221D8A20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03FB3E40-1CB8-44AE-9775-6AB3F84D3C3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D179C64F-6497-4C58-A9D8-D068588627A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8A1125F-F23A-4BC0-957E-EADA2CCACAD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534EC43-FA95-4F1B-9232-CFD3443978A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5DAAC9DC-D549-4DAE-803A-AC35D1A8D3D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3A098A0-D4C8-4107-B69B-34F3C2FBE4E0}">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733CE4AD-18F3-4123-B4C5-D4B304DE5A2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6B92E8F-6382-4E28-9E49-584839AA852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644822AD-D737-48F6-9EDE-89E885A3B3E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B0FB30C-49C7-47F0-84FE-ECFC7379AEC5}">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AF8EEF4-DD37-4770-A1F3-D12F62749AB5}">
      <text>
        <r>
          <rPr>
            <sz val="10"/>
            <color indexed="8"/>
            <rFont val="Arial"/>
            <family val="2"/>
          </rPr>
          <t>EMS = Energiemanagementsysteme</t>
        </r>
      </text>
    </comment>
    <comment ref="D36" authorId="0" shapeId="0" xr:uid="{28B4CDD6-0C88-458B-8E6C-54B994BBC02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B8B3A89-F700-45EE-BB70-B109B14B69D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2D18E766-C194-49AC-A68B-2D4E6B6BEE1D}">
      <text>
        <r>
          <rPr>
            <b/>
            <sz val="10"/>
            <color indexed="8"/>
            <rFont val="Arial"/>
            <family val="2"/>
          </rPr>
          <t xml:space="preserve">Webportal: </t>
        </r>
        <r>
          <rPr>
            <sz val="10"/>
            <color indexed="8"/>
            <rFont val="Arial"/>
            <family val="2"/>
          </rPr>
          <t>Eine webbasierte Anwendung kann aufgerufen werden.</t>
        </r>
      </text>
    </comment>
    <comment ref="D48" authorId="0" shapeId="0" xr:uid="{DAD29BAE-2E90-4599-A83E-E1B521E5A46C}">
      <text>
        <r>
          <rPr>
            <b/>
            <sz val="10"/>
            <color indexed="8"/>
            <rFont val="Arial"/>
            <family val="2"/>
          </rPr>
          <t>App:</t>
        </r>
        <r>
          <rPr>
            <sz val="10"/>
            <color indexed="8"/>
            <rFont val="Arial"/>
            <family val="2"/>
          </rPr>
          <t xml:space="preserve"> Es existiert eine Smartphone App.</t>
        </r>
      </text>
    </comment>
    <comment ref="D50" authorId="0" shapeId="0" xr:uid="{084B0711-992A-429A-96B8-1FF85DE9D91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A74661AC-1183-4CDF-8566-12C77409981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A740FD4-BF76-47DD-8062-4A422E98FAB6}">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DA22ABD-A748-4F8A-AD98-8798BA41DA1C}">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4FF8B803-D155-47D0-9472-4B3C248E7D2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B575EA6E-8C83-4F23-A4A5-25E79F14DD9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A8ED3BE-B5E4-4BCF-B8F2-91625D231F0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7E8761F-EDC1-4C69-B60D-01B9042FB2A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178F663-A516-4056-8532-917D548DAE5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2A1EC39-F812-40C8-A33D-D783D81656A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C442D8D-47C0-4F84-B618-0D41E8970F1C}">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E4EE99B8-652C-4000-B939-412692F91CD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35E1D09-A7BB-481F-A5B3-502E9037AC5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36DE22BB-5411-42A5-AB5C-E29D623A942C}">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E2AC11A-961B-49CE-854C-0A078A34D181}">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3DFC248-C54A-4D33-A80C-58EE072B2480}">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752FAAE-A4D2-47F8-AA09-E0CF6B0C15F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52CB4CB-D8CB-4EA0-8B13-2F6C972E99CB}">
      <text>
        <r>
          <rPr>
            <b/>
            <sz val="10"/>
            <color indexed="8"/>
            <rFont val="Arial"/>
            <family val="2"/>
          </rPr>
          <t>White-List (Spezialnutzende):</t>
        </r>
        <r>
          <rPr>
            <sz val="10"/>
            <color indexed="8"/>
            <rFont val="Arial"/>
            <family val="2"/>
          </rPr>
          <t xml:space="preserve"> Bestimmte Nutzende laden kostenfrei.</t>
        </r>
      </text>
    </comment>
    <comment ref="D85" authorId="0" shapeId="0" xr:uid="{EFA28A4E-93C3-4876-97E7-E7BE53CB3E5A}">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75CB295-0A73-4CAA-8BA7-8DB6280895E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5268E3B-BD9E-4428-A5C7-B9C45DB678D8}">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C42D4822-1066-40E0-AEF8-A184F7EB309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8D9137A-8B69-4887-A9A4-AC40436BA0F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B36665AD-1794-4271-A9F9-207139317EA0}">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88A7B92-E083-4617-860B-9B72AF81717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29DEF7C4-62EE-428A-9774-BF9967D29D8F}">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B158E92C-1D1F-4BA8-8F08-DBA07BEEE92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C0D0878-AC1A-4AAC-A556-0A8108355C3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736E6E61-7CE7-4FA2-8717-04CBF86A1F6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4A0734B1-05AB-44FC-A567-606D1BD1ABB0}">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71DC1B8F-40FC-47DF-BEEF-8B300A052D0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63994D8C-7300-4C32-BCA7-3EA6A7DC823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6DE5919-B865-4AB6-AACB-18FD697E2CD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FCB5826-26DB-42DF-B9D5-6FF673A6E83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3A54D910-9AEC-4EA9-83AD-3A903275FC9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862479C-E257-4527-AECC-ED919C6E2CC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D14778E-5C47-4573-9A57-99D53EEC0F6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5672831-05C6-4692-AC81-061876901BB4}">
      <text>
        <r>
          <rPr>
            <sz val="10"/>
            <color indexed="8"/>
            <rFont val="Arial"/>
            <family val="2"/>
          </rPr>
          <t>EMS = Energiemanagementsysteme</t>
        </r>
      </text>
    </comment>
    <comment ref="D36" authorId="0" shapeId="0" xr:uid="{D2B9DB3A-4085-418B-9D7C-839BA584BE4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253972C-E692-45BC-88C5-946ADE9D1CBE}">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8D4B310-5753-4402-92DF-ACC7F32D2460}">
      <text>
        <r>
          <rPr>
            <b/>
            <sz val="10"/>
            <color indexed="8"/>
            <rFont val="Arial"/>
            <family val="2"/>
          </rPr>
          <t xml:space="preserve">Webportal: </t>
        </r>
        <r>
          <rPr>
            <sz val="10"/>
            <color indexed="8"/>
            <rFont val="Arial"/>
            <family val="2"/>
          </rPr>
          <t>Eine webbasierte Anwendung kann aufgerufen werden.</t>
        </r>
      </text>
    </comment>
    <comment ref="D48" authorId="0" shapeId="0" xr:uid="{76D89B08-2215-4947-949B-66C51D1F3A2F}">
      <text>
        <r>
          <rPr>
            <b/>
            <sz val="10"/>
            <color indexed="8"/>
            <rFont val="Arial"/>
            <family val="2"/>
          </rPr>
          <t>App:</t>
        </r>
        <r>
          <rPr>
            <sz val="10"/>
            <color indexed="8"/>
            <rFont val="Arial"/>
            <family val="2"/>
          </rPr>
          <t xml:space="preserve"> Es existiert eine Smartphone App.</t>
        </r>
      </text>
    </comment>
    <comment ref="D50" authorId="0" shapeId="0" xr:uid="{A082750F-8560-45A9-8422-C92C6DE600F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421B67-8A4D-4488-9D7C-0130E1FD352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4D92149-0AD4-48AD-9F9F-E4A44D6CB44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79000E5-F4F2-4C9B-B1DE-ED197CC245D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F2F4F3EF-7264-46DE-A0F9-4879B6CB10B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F68F07E-35E4-413C-B740-2988BC51AA7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50D1C73-3CBA-43C0-A153-B0E10A320B8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E3796D-1F00-4853-A998-B873FFCBBB6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6DF0BBC-8ACC-41C7-A759-4E0830509EE4}">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7A0976B-4183-4CB9-AF01-1285B11D227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B902C92-0897-4C1E-BDC8-829D51BE9845}">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047644A-0F0A-44EC-BC87-8655F5338675}">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A3D0272-32DB-4E55-9FCE-5091060DC54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AFFCDE2-9132-493D-9D7F-C7A3B05C957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24AE255-15CF-4052-B35F-92CCFBA0714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EAD9882-4154-4F31-AEB8-C1F126820F8B}">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02784F0-EEED-4B6C-BA59-FB8DF6735DE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DC76EA8C-6CE1-4FF4-B731-B62EC244ABB6}">
      <text>
        <r>
          <rPr>
            <b/>
            <sz val="10"/>
            <color indexed="8"/>
            <rFont val="Arial"/>
            <family val="2"/>
          </rPr>
          <t>White-List (Spezialnutzende):</t>
        </r>
        <r>
          <rPr>
            <sz val="10"/>
            <color indexed="8"/>
            <rFont val="Arial"/>
            <family val="2"/>
          </rPr>
          <t xml:space="preserve"> Bestimmte Nutzende laden kostenfrei.</t>
        </r>
      </text>
    </comment>
    <comment ref="D85" authorId="0" shapeId="0" xr:uid="{3DECF524-7234-4FA3-9094-DE510CF833A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0181CA3-3299-41ED-99DE-40A31AFD4E4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9E05B79-2460-4836-A853-DAFA74F36CDB}">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5B04A3D-D8F9-4D46-86B3-9763A3B349B1}">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6A8843B-202B-4307-8C7F-8DD0D176710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1581B8FC-37D4-4AD9-85B0-77739F41028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1E357D2-CC08-4AC0-A641-EAFEB7FAEBA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6A81B8E3-309D-42BB-8032-4C0888BBA066}">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42CFA222-1284-425E-A707-3DD30B0BD62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60CDAE0-2426-45B3-9125-5BEEA6A373E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08DD112-CB6F-49B0-B83F-1D20B937ABA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C8B3F2A-80CF-43AC-B941-5342C23DD81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DBC1694F-2CC9-4AE4-8AE9-7279014D72BB}">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6CDE675-DDDF-4D08-80FD-E71230AEADF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A523D24-D3AA-4433-9B31-E8873DACF15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FF0EDAB-E14F-4BA1-80DA-864226F5E19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879BB4F-9CD0-4F98-8051-5223547563F0}">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83DEFE6-3D71-4EEC-94E1-6F90F4158EE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C167A3E-DE8C-47EB-8032-26208BB55EA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1A7D0A5-F9E7-4718-9C15-69F4E936F3C2}">
      <text>
        <r>
          <rPr>
            <sz val="10"/>
            <color indexed="8"/>
            <rFont val="Arial"/>
            <family val="2"/>
          </rPr>
          <t>EMS = Energiemanagementsysteme</t>
        </r>
      </text>
    </comment>
    <comment ref="D36" authorId="0" shapeId="0" xr:uid="{A9CF9EA1-5D00-4D82-A58D-0F238399DDA9}">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823D792-B68F-4040-BFB8-AB880F7197C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29006E3-74EC-4EC6-BB83-F125DC24BEDD}">
      <text>
        <r>
          <rPr>
            <b/>
            <sz val="10"/>
            <color indexed="8"/>
            <rFont val="Arial"/>
            <family val="2"/>
          </rPr>
          <t xml:space="preserve">Webportal: </t>
        </r>
        <r>
          <rPr>
            <sz val="10"/>
            <color indexed="8"/>
            <rFont val="Arial"/>
            <family val="2"/>
          </rPr>
          <t>Eine webbasierte Anwendung kann aufgerufen werden.</t>
        </r>
      </text>
    </comment>
    <comment ref="D48" authorId="0" shapeId="0" xr:uid="{9650D53E-1828-4A17-B930-1B9CF0083082}">
      <text>
        <r>
          <rPr>
            <b/>
            <sz val="10"/>
            <color indexed="8"/>
            <rFont val="Arial"/>
            <family val="2"/>
          </rPr>
          <t>App:</t>
        </r>
        <r>
          <rPr>
            <sz val="10"/>
            <color indexed="8"/>
            <rFont val="Arial"/>
            <family val="2"/>
          </rPr>
          <t xml:space="preserve"> Es existiert eine Smartphone App.</t>
        </r>
      </text>
    </comment>
    <comment ref="D50" authorId="0" shapeId="0" xr:uid="{0F805DBE-B431-4449-90B6-98591BCC3154}">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E75CD741-5A8B-462A-B1A7-86A48370101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49184808-BEF7-4871-96DF-12B57EC120C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5104A92-9B62-41CC-ADF7-0110EA5E69EC}">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7374A11-7046-42BE-9CA6-D283045F500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C95A28B-7F0D-4080-863C-8D7EAF73818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C0F402F-CAFC-451B-BB65-474A09EF4D9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783B4C5-DAEB-4123-9775-BFBF562B56F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93B0A5D-7E5F-4FBE-8A47-A6876099B51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443B3A5-D77C-42B6-A225-24E2C68AC242}">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91DE6C9-087F-4C3D-AEF1-6F47394C728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3DCB627-BE26-4812-BECE-2097E492AA1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48651CD-3DAE-4A4A-BC9B-F6674D0721D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7B22FA4F-7844-418A-8520-F9C4F8B312E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13C01279-5A35-412D-A702-E36415BD10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86D6D2D-8AD4-4871-8FCB-7B377EEF8555}">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FB6885D-C243-43AC-ADDD-0E360C32A4BA}">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9BE26B5-77E3-4A47-A24F-8D5B4A134CDF}">
      <text>
        <r>
          <rPr>
            <b/>
            <sz val="10"/>
            <color indexed="8"/>
            <rFont val="Arial"/>
            <family val="2"/>
          </rPr>
          <t>White-List (Spezialnutzende):</t>
        </r>
        <r>
          <rPr>
            <sz val="10"/>
            <color indexed="8"/>
            <rFont val="Arial"/>
            <family val="2"/>
          </rPr>
          <t xml:space="preserve"> Bestimmte Nutzende laden kostenfrei.</t>
        </r>
      </text>
    </comment>
    <comment ref="D85" authorId="0" shapeId="0" xr:uid="{E904555E-40FE-4D1B-90FC-9C94D1F8686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307F34C-CE28-4C54-BDE0-89FDC561266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1BE2B10-F1AC-43A2-A534-831891C91E37}">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462CB2F-E23E-4FF2-B698-8E0269B4C40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8198200-50C7-459C-9ADF-5839183AC61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2BF1E444-7C34-4EA1-A16A-34EE1F76DBA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B7985CFA-0B93-4BCB-A41E-C502A8755A1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CE5FBCB-4AF6-4A84-B1FF-A0B67BF0DE3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E0BE02FE-326A-4451-B7C6-58FE69CE812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A340FF6A-EC76-46ED-AE0E-75A5FC401FA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21D30AB-729E-49E3-ABFD-09A75B9460F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DBB70A1-B158-4E0E-8DAF-2CFDFEF4A818}">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7E99510-CF26-400A-B463-AC4EC5F18CD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2578360-30E3-4D1F-8032-117A11F5900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024BC41-5DFA-48D3-B522-75B356A7C84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74DAB3F-F6D7-4C0C-8D1D-DD5007174F0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F4C5DF5-0E10-404D-89DB-A024EB9DE57C}">
      <text>
        <r>
          <rPr>
            <sz val="10"/>
            <color indexed="8"/>
            <rFont val="Arial"/>
            <family val="2"/>
          </rPr>
          <t>EMS = Energiemanagementsysteme</t>
        </r>
      </text>
    </comment>
    <comment ref="D36" authorId="0" shapeId="0" xr:uid="{0A48EBC3-0F41-4255-82D8-D009ACA714D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029FBD8-B109-42B4-9023-C82EA271F67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F9E5180-6461-473C-8EEA-E03817AF6EFC}">
      <text>
        <r>
          <rPr>
            <b/>
            <sz val="10"/>
            <color indexed="8"/>
            <rFont val="Arial"/>
            <family val="2"/>
          </rPr>
          <t xml:space="preserve">Webportal: </t>
        </r>
        <r>
          <rPr>
            <sz val="10"/>
            <color indexed="8"/>
            <rFont val="Arial"/>
            <family val="2"/>
          </rPr>
          <t>Eine webbasierte Anwendung kann aufgerufen werden.</t>
        </r>
      </text>
    </comment>
    <comment ref="D48" authorId="0" shapeId="0" xr:uid="{5DC82365-DBE4-4B41-A526-D663F56C9F0A}">
      <text>
        <r>
          <rPr>
            <b/>
            <sz val="10"/>
            <color indexed="8"/>
            <rFont val="Arial"/>
            <family val="2"/>
          </rPr>
          <t>App:</t>
        </r>
        <r>
          <rPr>
            <sz val="10"/>
            <color indexed="8"/>
            <rFont val="Arial"/>
            <family val="2"/>
          </rPr>
          <t xml:space="preserve"> Es existiert eine Smartphone App.</t>
        </r>
      </text>
    </comment>
    <comment ref="D50" authorId="0" shapeId="0" xr:uid="{0C3E04CA-F709-4606-A738-296EA37378C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9DF3C6D-B99D-40F4-B1AF-84B579325A4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566D099-F7BA-44B4-81CF-3596D383A43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4D3F9CD-4BAE-4ADB-9FBC-DDBC64A3473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405911F-3DB4-4652-9F6D-C63A799DB7F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EDFAA23-C604-4589-A551-0E754FF2B00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4064724-289D-4229-81E7-6EC75052183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574086ED-7F26-41E0-82A8-293A2C635EA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F9C5ABF-713F-4360-8ABD-60265E6669A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BF0F1E5-DBAB-4245-BF83-369F9C875ED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8F8EB6A-AC73-483D-90F7-3DFBE126315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A1F8443-A6A8-4838-BCA0-4E21C6DD794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5120692-8003-499B-9497-6BCE1860131D}">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90F81CE-624A-49F5-AF1F-8D6F99FA8A7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BE18073E-77EF-4F27-A424-732287EBE90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414AD141-BFEA-445B-B8B8-7976F73E1D9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AC1A535-306B-4EE4-8D75-9B9A8FA964A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45368B7-BB13-4FFB-8B07-3CDFF5C0BC0F}">
      <text>
        <r>
          <rPr>
            <b/>
            <sz val="10"/>
            <color indexed="8"/>
            <rFont val="Arial"/>
            <family val="2"/>
          </rPr>
          <t>White-List (Spezialnutzende):</t>
        </r>
        <r>
          <rPr>
            <sz val="10"/>
            <color indexed="8"/>
            <rFont val="Arial"/>
            <family val="2"/>
          </rPr>
          <t xml:space="preserve"> Bestimmte Nutzende laden kostenfrei.</t>
        </r>
      </text>
    </comment>
    <comment ref="D85" authorId="0" shapeId="0" xr:uid="{661BD636-5AA9-4533-9469-59EFD3DCEDB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11A1EF7-E397-4896-9843-FC3E910B8930}">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D9E3A4C-B8E5-4A9D-A469-3270627B3A57}">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B259B62-D6E7-459B-BD3D-F70B495F908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A5FB1FF-9A53-457B-8BC6-8DC93B54B14E}">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B38B05F-6B2D-411E-AA09-957386E57526}">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A1A4487-6591-4314-915A-087855EE1E6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D229152-BEB3-46D3-B1BA-D86698E902D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5169518-79A7-4FBB-8D0D-D75EF1271E3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5F63EBF-9F9A-488D-A027-C0107DCC84A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2B98E06-DEFF-4EFB-8461-6AA58B28D4F5}">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C76CC5CD-0EFD-45FB-BB69-5BA804782BC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5193F53D-17BB-412A-B1E5-9BD59991E783}">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8EE18AA-441D-42CF-878E-B64B451113A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B445F19-1825-454E-AAE2-B92E70C7D39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6FA5C20A-E4E1-4290-962A-D8A652EE970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3600512D-4A38-4F75-B915-2F7EF53BC0E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CB60E879-FA23-4A10-958C-28280FD01CB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272FB7B-8DCF-42B9-8DA9-8D7BA2C2F74A}">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9DE421F-7F89-400A-900E-B92C50DC38D7}">
      <text>
        <r>
          <rPr>
            <sz val="10"/>
            <color indexed="8"/>
            <rFont val="Arial"/>
            <family val="2"/>
          </rPr>
          <t>EMS = Energiemanagementsysteme</t>
        </r>
      </text>
    </comment>
    <comment ref="D36" authorId="0" shapeId="0" xr:uid="{6E4525BE-141C-4F47-98CF-FF687A5873F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D1327E43-6308-46AE-B391-8F856AC23E02}">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01F961F5-2496-4BB0-98F3-73A6CF9D5922}">
      <text>
        <r>
          <rPr>
            <b/>
            <sz val="10"/>
            <color indexed="8"/>
            <rFont val="Arial"/>
            <family val="2"/>
          </rPr>
          <t xml:space="preserve">Webportal: </t>
        </r>
        <r>
          <rPr>
            <sz val="10"/>
            <color indexed="8"/>
            <rFont val="Arial"/>
            <family val="2"/>
          </rPr>
          <t>Eine webbasierte Anwendung kann aufgerufen werden.</t>
        </r>
      </text>
    </comment>
    <comment ref="D48" authorId="0" shapeId="0" xr:uid="{036A6A49-9A8B-4E19-9CDC-01CB638AE533}">
      <text>
        <r>
          <rPr>
            <b/>
            <sz val="10"/>
            <color indexed="8"/>
            <rFont val="Arial"/>
            <family val="2"/>
          </rPr>
          <t>App:</t>
        </r>
        <r>
          <rPr>
            <sz val="10"/>
            <color indexed="8"/>
            <rFont val="Arial"/>
            <family val="2"/>
          </rPr>
          <t xml:space="preserve"> Es existiert eine Smartphone App.</t>
        </r>
      </text>
    </comment>
    <comment ref="D50" authorId="0" shapeId="0" xr:uid="{3BB20807-B4CF-4E46-AD02-4C91B412367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1DB5AB3-F9E0-4A47-B3F0-E23CBA810801}">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13273836-736E-452F-A8F4-8D872A91AAA0}">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C0DAC2C-9EA5-4FD1-B373-4CEB711C893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8F11BA7F-0A54-429F-A53D-BCD0BC5BB30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7B7F9B0-36A2-4024-802A-89540DB096B6}">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67D0FAC-4DB2-4FD0-9C50-49FEFF9DDBD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7BECB2A-68EC-457E-8188-C43330B8FA73}">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708B100-F321-43CE-BD16-0DBAB9791AD1}">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4AB5F419-E6B5-40EF-966B-E290D31A92B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2717158-EFE3-4205-BF6F-97F889459F9D}">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3E3AC976-3A6A-4554-B51D-DD5C8B079F3B}">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16CE77E-2C75-4C9E-9D7A-B57BBF7C786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795F4DA-1A36-4E59-934C-E456887ADB2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094C6552-8466-4997-AA8C-D9E37FE089A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3AA719E-6D31-4A30-8C34-390A85555DE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8832609-BA13-492F-B955-3FB27357060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77CF7AC-0D56-4F13-869E-F6FAFB1FB350}">
      <text>
        <r>
          <rPr>
            <b/>
            <sz val="10"/>
            <color indexed="8"/>
            <rFont val="Arial"/>
            <family val="2"/>
          </rPr>
          <t>White-List (Spezialnutzende):</t>
        </r>
        <r>
          <rPr>
            <sz val="10"/>
            <color indexed="8"/>
            <rFont val="Arial"/>
            <family val="2"/>
          </rPr>
          <t xml:space="preserve"> Bestimmte Nutzende laden kostenfrei.</t>
        </r>
      </text>
    </comment>
    <comment ref="D85" authorId="0" shapeId="0" xr:uid="{B8B63A1A-AE0E-4EE0-9B6F-57E6EA8E436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036B62B9-D9C6-4A4C-A89F-EBA93CD1037C}">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78DC007-CB74-4912-ACE8-6BCCF460C44B}">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B52DD9FA-237F-4478-8454-309D1FF6ED7A}">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3B02496F-21A8-4EA3-9AFB-FB01F63CCF7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C56CC91C-D267-4B17-ABE6-DA6D3816C78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FC94CB6E-45DD-4794-A3E3-97B72907EE4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A101825C-2154-47B8-869A-FC7264CAE33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FBB5A7F0-0338-4CB2-83C4-DA23E7271DF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10E9DD71-0EB2-4DB2-A85C-245F4ECECD9E}">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CB67D82-3F4B-4B3E-A982-819F6535345F}">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0411E7B-A7C8-4183-A716-BEC8CA75A43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73A485C-788A-41E9-A29D-78F38073FC7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005A98B-0702-40C6-8B6A-8B810272200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0907BF7-C3C9-4D4F-803A-229733EFEAB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81A0DB4-69A7-496D-9083-CD8C4D5FDF1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0E2F12C-0D64-46BE-8C53-95D3E1AF710E}">
      <text>
        <r>
          <rPr>
            <sz val="10"/>
            <color indexed="8"/>
            <rFont val="Arial"/>
            <family val="2"/>
          </rPr>
          <t>EMS = Energiemanagementsysteme</t>
        </r>
      </text>
    </comment>
    <comment ref="D36" authorId="0" shapeId="0" xr:uid="{1C6BDFBE-2654-4AE5-A30A-BD026C3A7B0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442C4DC7-C904-41B3-9106-CFEEE9124D5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14FF1020-B9B5-4C79-AEBF-DAD3E9330C86}">
      <text>
        <r>
          <rPr>
            <b/>
            <sz val="10"/>
            <color indexed="8"/>
            <rFont val="Arial"/>
            <family val="2"/>
          </rPr>
          <t xml:space="preserve">Webportal: </t>
        </r>
        <r>
          <rPr>
            <sz val="10"/>
            <color indexed="8"/>
            <rFont val="Arial"/>
            <family val="2"/>
          </rPr>
          <t>Eine webbasierte Anwendung kann aufgerufen werden.</t>
        </r>
      </text>
    </comment>
    <comment ref="D48" authorId="0" shapeId="0" xr:uid="{261DAE4E-8618-416D-9134-E56A06CA9C32}">
      <text>
        <r>
          <rPr>
            <b/>
            <sz val="10"/>
            <color indexed="8"/>
            <rFont val="Arial"/>
            <family val="2"/>
          </rPr>
          <t>App:</t>
        </r>
        <r>
          <rPr>
            <sz val="10"/>
            <color indexed="8"/>
            <rFont val="Arial"/>
            <family val="2"/>
          </rPr>
          <t xml:space="preserve"> Es existiert eine Smartphone App.</t>
        </r>
      </text>
    </comment>
    <comment ref="D50" authorId="0" shapeId="0" xr:uid="{D38EA21A-D240-4648-917D-060C4F754E7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B8AFA06-6B37-4D65-842B-1F2DCEB88E0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780330C-1C2B-41A3-81AF-F89944F6581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6721C279-C87A-46FF-8C7E-EC5F32616AA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482A8C8-E857-4F19-8E8C-4DBF7C1BF53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06385DE-802C-4006-9A80-41E749B7AA8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39A30AF-3645-444A-8FBA-FE171EEA8D9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CC24D5F-19F5-45D0-8D9F-CE259E2DD02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04CC79F-FC6F-491B-9E0A-B55B978403E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3DAC2A9-2CE3-447A-89E5-6B7690AD357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2DC2CF11-B76D-4BB1-BBE6-DA2B26A2E1E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36A27F6-2544-4B92-9A8F-ADA2B847B9EB}">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DA747C4-BD13-46BD-A8C4-92F7FF8CCEF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450ACF97-1DA6-4E1E-842C-D4B6B523F55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3DB54F27-B424-48A7-BC37-D5626BF742A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79F361A-CD24-4E10-AB6A-2423D2925C6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0BA0120-DFB1-4F95-A895-5337950B08E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2E75FC4-C1B3-40D5-9038-4D3EF9961D0F}">
      <text>
        <r>
          <rPr>
            <b/>
            <sz val="10"/>
            <color indexed="8"/>
            <rFont val="Arial"/>
            <family val="2"/>
          </rPr>
          <t>White-List (Spezialnutzende):</t>
        </r>
        <r>
          <rPr>
            <sz val="10"/>
            <color indexed="8"/>
            <rFont val="Arial"/>
            <family val="2"/>
          </rPr>
          <t xml:space="preserve"> Bestimmte Nutzende laden kostenfrei.</t>
        </r>
      </text>
    </comment>
    <comment ref="D85" authorId="0" shapeId="0" xr:uid="{75DAA35E-3EF6-4E72-AE0F-BD79E677F63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A28C75B-0CB1-4DFD-A8EF-EF00F30ED30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1598D56-F11A-4FA2-8546-BBAC3A17DE0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050F103-FB9B-4A9A-B31B-2236DCC0A146}">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860DEF8-638C-43FB-A2F3-6ECF6DE508E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583EED9-0FA5-40A5-A947-F68270F5E2A2}">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1B68A4BB-36E6-4F12-B502-F460B0D1881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476041A-AC63-477E-8DFE-DDE0DA4BEF4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7D83A2-E6AF-4366-9A6D-EA693F828D4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47F62261-E33C-4BFB-BBE8-596DC7DB758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95DB7B4E-7298-4341-9C55-022406D5771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981A6B3-ABE0-49E2-8209-5E5628772932}">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8FDAAE1-2782-4279-98D8-9F6DB479420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40BC042A-605F-42D0-933D-ABB92797E18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907F211-3E79-4E91-AAB6-9E18C78962D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789554CB-5449-4794-B7BD-829B170442F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E732689-86A5-4D35-A43E-74C82EBD747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C394EDF0-E40B-4192-8CBC-DBC4694B9E9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2B386AF-3292-4ABC-8EAB-D493C8192FF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85D8FA0-3014-400F-A58D-0E9495A63333}">
      <text>
        <r>
          <rPr>
            <sz val="10"/>
            <color indexed="8"/>
            <rFont val="Arial"/>
            <family val="2"/>
          </rPr>
          <t>EMS = Energiemanagementsysteme</t>
        </r>
      </text>
    </comment>
    <comment ref="D36" authorId="0" shapeId="0" xr:uid="{8A5ECEB1-F439-4938-B19F-FB15B9746F5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986F212-F996-4DCA-86AF-1477B5D7FCA0}">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014FB6C7-4F5B-4D24-AF1F-31EC24833B02}">
      <text>
        <r>
          <rPr>
            <b/>
            <sz val="10"/>
            <color indexed="8"/>
            <rFont val="Arial"/>
            <family val="2"/>
          </rPr>
          <t xml:space="preserve">Webportal: </t>
        </r>
        <r>
          <rPr>
            <sz val="10"/>
            <color indexed="8"/>
            <rFont val="Arial"/>
            <family val="2"/>
          </rPr>
          <t>Eine webbasierte Anwendung kann aufgerufen werden.</t>
        </r>
      </text>
    </comment>
    <comment ref="D48" authorId="0" shapeId="0" xr:uid="{421AA4D7-3494-4DC5-9F38-0783013A243D}">
      <text>
        <r>
          <rPr>
            <b/>
            <sz val="10"/>
            <color indexed="8"/>
            <rFont val="Arial"/>
            <family val="2"/>
          </rPr>
          <t>App:</t>
        </r>
        <r>
          <rPr>
            <sz val="10"/>
            <color indexed="8"/>
            <rFont val="Arial"/>
            <family val="2"/>
          </rPr>
          <t xml:space="preserve"> Es existiert eine Smartphone App.</t>
        </r>
      </text>
    </comment>
    <comment ref="D50" authorId="0" shapeId="0" xr:uid="{5A828369-3782-4639-B60C-14A29213BED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22FDBC2-6FDC-4CE7-8009-997B4B9D9667}">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286E554-A49F-4759-872A-85E8793CA70D}">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7485EF9-FF3D-40CE-BBD8-0F55CE20AE1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33C826B-1612-4F3B-9B6A-7ABBAD57334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F689D65-F030-4FB7-BFA2-6571D4C0E4C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903A8C3-8139-4A11-8E19-B99F23567B8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24D1202A-8A64-4A12-B93C-61406A610F6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85403BB-0C9A-4BCA-BF88-2F194951A81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886E23E-BEBC-403D-877D-520CD2D363F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EF0E744-BFC4-475D-96FE-47D2934326F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09F15F6-F81A-4774-936B-D191A3FD7425}">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52E1883-7A40-4FE1-A71D-293DF3B7309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F63BF89C-6473-45F2-9F8F-78214BA56FC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F754B7A-A82D-4B6E-8248-C565A19FB4B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C23EC1C-3D9B-4A2B-A3C5-89D776FF508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7881FC5-46AB-41D3-BCE6-0E8FC23E279A}">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164A885-0E8A-4608-B630-CB978626DEE9}">
      <text>
        <r>
          <rPr>
            <b/>
            <sz val="10"/>
            <color indexed="8"/>
            <rFont val="Arial"/>
            <family val="2"/>
          </rPr>
          <t>White-List (Spezialnutzende):</t>
        </r>
        <r>
          <rPr>
            <sz val="10"/>
            <color indexed="8"/>
            <rFont val="Arial"/>
            <family val="2"/>
          </rPr>
          <t xml:space="preserve"> Bestimmte Nutzende laden kostenfrei.</t>
        </r>
      </text>
    </comment>
    <comment ref="D85" authorId="0" shapeId="0" xr:uid="{B9439AF3-379C-4AB7-AE69-781124FE648A}">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619A3C2-8599-48C6-9606-3B8A64D33AC6}">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C59FAE4C-3F3F-4402-BD6F-8F9C8920038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D85C6D26-B043-4D5F-BAE6-9CB3573CFF3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E059330-81BE-45BE-B0FF-6D14FA88630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6521395-E6DC-401F-8DE0-C616F3CEE5A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EB11A7E-5B7F-4C38-8206-BCC1D9D35210}">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D451CE9A-C5B1-4E9E-917A-6426C13C2A8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3906796-377F-42CA-9443-0AD5ED8DC33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6CD81645-ABB8-441E-AACE-13EF4668F3DA}">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B876212-2693-40E5-9756-BB3C52E17F9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D5ACCD75-D67A-4D26-9961-4D358DE0DB7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67D7B67-64AD-4CAF-A229-07320869DFC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3195E31-9C3B-4C97-8C91-220067FA9CE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98A63B5-E1DC-4E13-9FFD-95E4548E576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1D73C1C-3964-42F6-899B-177A0AF191F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A15F744-0163-440C-9A08-6D1039729346}">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001E571-1F5F-4B4E-8655-839D06DC8CC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92CD9C8-544A-42FE-9F18-2D7AF4A6B9F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68F96BE-A1B6-4B27-8D79-D46116F70326}">
      <text>
        <r>
          <rPr>
            <sz val="10"/>
            <color indexed="8"/>
            <rFont val="Arial"/>
            <family val="2"/>
          </rPr>
          <t>EMS = Energiemanagementsysteme</t>
        </r>
      </text>
    </comment>
    <comment ref="D36" authorId="0" shapeId="0" xr:uid="{0802746B-41C7-448B-9CCD-82F0D4F17E9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437DCBAF-A05D-4A70-B070-733743EE2F37}">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A5EFE88-4ED8-46E2-AE4C-48E2DC8F83FB}">
      <text>
        <r>
          <rPr>
            <b/>
            <sz val="10"/>
            <color indexed="8"/>
            <rFont val="Arial"/>
            <family val="2"/>
          </rPr>
          <t xml:space="preserve">Webportal: </t>
        </r>
        <r>
          <rPr>
            <sz val="10"/>
            <color indexed="8"/>
            <rFont val="Arial"/>
            <family val="2"/>
          </rPr>
          <t>Eine webbasierte Anwendung kann aufgerufen werden.</t>
        </r>
      </text>
    </comment>
    <comment ref="D48" authorId="0" shapeId="0" xr:uid="{03F0F9BA-A728-49F1-B277-42432555C94B}">
      <text>
        <r>
          <rPr>
            <b/>
            <sz val="10"/>
            <color indexed="8"/>
            <rFont val="Arial"/>
            <family val="2"/>
          </rPr>
          <t>App:</t>
        </r>
        <r>
          <rPr>
            <sz val="10"/>
            <color indexed="8"/>
            <rFont val="Arial"/>
            <family val="2"/>
          </rPr>
          <t xml:space="preserve"> Es existiert eine Smartphone App.</t>
        </r>
      </text>
    </comment>
    <comment ref="D50" authorId="0" shapeId="0" xr:uid="{A312CFBD-7A2F-4C77-BE07-291DCFD861C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16BBAD6-BF40-4FFD-BCE6-F2E9639001C6}">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E9CE40-D1D9-4214-8648-60E2CA919260}">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E124F3F-D37B-4D15-B0A2-2904FC6B0A0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C87FCEB-2517-41FE-8C9C-1EFAA73DC9C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FA2D2D6-B91B-4431-81BC-1A155A535E3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3A78E75-AB93-4239-ABB7-92DC03F2933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9F0B361B-8286-46EE-860E-E60EDB99ADE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7F6AEF6-80EA-4456-AC1B-C20D66D30EA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BC95176-B231-4A5D-9CA9-DA80734319B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757DFE9-65AB-4122-9ED2-EA25ED1A41E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94428E1-E8EF-483E-B662-1AC2C5FE474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FD104D9-E425-4F8E-8913-D76A8C6BC7F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96B09FC-394B-4840-B1AA-42E706A7F8F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1CC94B7-80FF-4099-BA34-24F7E2FA9A6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AC2ABF48-EC0C-48B6-A5B2-BFB12F70192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19304DA-2173-4C65-A158-8D517ED3CF0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F518373-D324-4D16-8B6B-10F45BBF7671}">
      <text>
        <r>
          <rPr>
            <b/>
            <sz val="10"/>
            <color indexed="8"/>
            <rFont val="Arial"/>
            <family val="2"/>
          </rPr>
          <t>White-List (Spezialnutzende):</t>
        </r>
        <r>
          <rPr>
            <sz val="10"/>
            <color indexed="8"/>
            <rFont val="Arial"/>
            <family val="2"/>
          </rPr>
          <t xml:space="preserve"> Bestimmte Nutzende laden kostenfrei.</t>
        </r>
      </text>
    </comment>
    <comment ref="D85" authorId="0" shapeId="0" xr:uid="{A8BFEBAC-B1D5-4239-B0C3-DB5135DB8D9A}">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520AEF0-2957-4671-9BBA-6FEB0342624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0EB8ED4-FC92-4CF2-8A43-342736673DA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F69721F-CD25-4E8F-AC16-2E745844466F}">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5D75512-F8C3-4A76-8DF6-1016D3A2B2D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6C9DFB0E-805D-4EAD-910F-666F6270F84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666DF0F0-474C-4AE4-9D3A-EDA51E5E956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274AFDE-684C-49CA-A408-F3D2D516218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D4B0E1B4-9A76-4313-8B4F-E410B67FAB1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208EA04-08BF-4CFB-8EFE-6937B1052A0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90BA9B47-F14A-4F00-8C3C-FF7F63E15D8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4993674-8437-4DEF-8BD9-C040DF894DD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24BD3F99-2862-4580-8F59-332822B4EB1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5866AE-132A-463E-BE79-D934AF4D13F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7DD1B44-E390-48E3-A5A5-62E8F040F0D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CFEE35E-781A-4807-9585-2CB824504BC3}">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394183B-334B-4166-9650-E2CCB53442D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43803D4-697A-451C-B150-07E3F2E97BFD}">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BB62C2E-475A-4034-BCB2-195636593DD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98B99F9-B114-47E8-B98D-2D0249DD851F}">
      <text>
        <r>
          <rPr>
            <sz val="10"/>
            <color indexed="8"/>
            <rFont val="Arial"/>
            <family val="2"/>
          </rPr>
          <t>EMS = Energiemanagementsysteme</t>
        </r>
      </text>
    </comment>
    <comment ref="D36" authorId="0" shapeId="0" xr:uid="{9A4030DD-DE42-4DFA-97E4-29D3CB24D562}">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3400B32-2ED5-4AB8-90BB-5FE0A3FC8B8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7F01460B-895B-44A7-8789-9F086E60A207}">
      <text>
        <r>
          <rPr>
            <b/>
            <sz val="10"/>
            <color indexed="8"/>
            <rFont val="Arial"/>
            <family val="2"/>
          </rPr>
          <t xml:space="preserve">Webportal: </t>
        </r>
        <r>
          <rPr>
            <sz val="10"/>
            <color indexed="8"/>
            <rFont val="Arial"/>
            <family val="2"/>
          </rPr>
          <t>Eine webbasierte Anwendung kann aufgerufen werden.</t>
        </r>
      </text>
    </comment>
    <comment ref="D48" authorId="0" shapeId="0" xr:uid="{D33D0CF6-9D1D-40FD-9998-25A560430BEA}">
      <text>
        <r>
          <rPr>
            <b/>
            <sz val="10"/>
            <color indexed="8"/>
            <rFont val="Arial"/>
            <family val="2"/>
          </rPr>
          <t>App:</t>
        </r>
        <r>
          <rPr>
            <sz val="10"/>
            <color indexed="8"/>
            <rFont val="Arial"/>
            <family val="2"/>
          </rPr>
          <t xml:space="preserve"> Es existiert eine Smartphone App.</t>
        </r>
      </text>
    </comment>
    <comment ref="D50" authorId="0" shapeId="0" xr:uid="{21948EBD-9807-4898-A017-A4FE50C4963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2EC4B12-FF6C-47F3-B49E-17AE2C0F62F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84D0AE-8FDA-4252-A951-28AC1AF606B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815E57E-C217-42DE-A49E-3F465322538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E4E016E6-F584-4F3B-B891-0FE3B2C5410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26CCC5C-8B40-4CFA-838F-81ABCC05C99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C72971A-2224-4CC5-80CC-1A20B7894BD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9D066C4E-AB8F-412C-96FD-EB14A4C8395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3F1651A-60EE-4AB7-B33A-ED44A266E188}">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211A47CD-8041-4675-B395-3D55A2C48BD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0C75EBD-134D-44EF-872A-95C7BD024040}">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1FA98B3E-4A19-41DE-BEE3-A347047955D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2244F4B-94F2-42A5-AEC2-7276E7580F7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429A076-41C1-4784-A8B0-D76C22F82C62}">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68827BA-59F5-44DE-8978-CCFC9B17F15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E34614D-068B-432C-B91D-4BCBDC1A068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7A67858-79D5-4116-B4DF-7CD39B41D88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664EF50A-74EF-485D-A81E-C25A3E8D8D62}">
      <text>
        <r>
          <rPr>
            <b/>
            <sz val="10"/>
            <color indexed="8"/>
            <rFont val="Arial"/>
            <family val="2"/>
          </rPr>
          <t>White-List (Spezialnutzende):</t>
        </r>
        <r>
          <rPr>
            <sz val="10"/>
            <color indexed="8"/>
            <rFont val="Arial"/>
            <family val="2"/>
          </rPr>
          <t xml:space="preserve"> Bestimmte Nutzende laden kostenfrei.</t>
        </r>
      </text>
    </comment>
    <comment ref="D85" authorId="0" shapeId="0" xr:uid="{2F7937F5-338B-46A9-B799-6C4262C088E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B80F9FA-3094-41A4-BC43-39A134AC09E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A732F21-7051-49C5-B302-80FA4A88146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A08FD0-AD37-4E41-97F6-38B640828B6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BF7903A-154F-4A0B-ABA3-D7008F04EDAA}">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B8F1023-1E59-4CB2-A2C9-37D3B6A80788}">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5938CAB-D214-4900-9CEB-505D6C87E01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5044BD4-6CFE-4A33-A232-BBCD08D5BDB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6D6B164-4B5B-412C-AA82-4F26BA60AEF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A49CD2C-838E-4D12-85D3-D1DBFA7975A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6DA25CD-2380-411B-BFF9-E8E68FB230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1D6CC75-F72A-4009-9C72-B25BAFF0CE2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FEE3FB4-47A6-4E3B-8B3A-90F0F05C7F1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351E0A87-F0DF-4C2E-ACEC-08E60CA7487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5A7BB85-376E-489D-88CE-274A7A486B3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4FF9665-E9B1-42D6-931D-AAEEABE0EBF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770E4CF-008D-40FF-B768-256F181A1F4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11042D1-7CA6-44E9-AD59-4899216F1D0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72E0F5C-5ADF-4804-9306-CA57E728E10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10961B4-C442-4EFF-8467-8756B611FC9A}">
      <text>
        <r>
          <rPr>
            <sz val="10"/>
            <color indexed="8"/>
            <rFont val="Arial"/>
            <family val="2"/>
          </rPr>
          <t>EMS = Energiemanagementsysteme</t>
        </r>
      </text>
    </comment>
    <comment ref="D36" authorId="0" shapeId="0" xr:uid="{98B49109-332D-486A-87E0-92A71C3F86A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21D3995-D768-48CD-8BA1-644E7752126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3D65ED38-45B5-4E14-8D64-E383A0C59DDD}">
      <text>
        <r>
          <rPr>
            <b/>
            <sz val="10"/>
            <color indexed="8"/>
            <rFont val="Arial"/>
            <family val="2"/>
          </rPr>
          <t xml:space="preserve">Webportal: </t>
        </r>
        <r>
          <rPr>
            <sz val="10"/>
            <color indexed="8"/>
            <rFont val="Arial"/>
            <family val="2"/>
          </rPr>
          <t>Eine webbasierte Anwendung kann aufgerufen werden.</t>
        </r>
      </text>
    </comment>
    <comment ref="D48" authorId="0" shapeId="0" xr:uid="{A034CB3A-5264-4A6B-B2AA-AF3E7FDA6219}">
      <text>
        <r>
          <rPr>
            <b/>
            <sz val="10"/>
            <color indexed="8"/>
            <rFont val="Arial"/>
            <family val="2"/>
          </rPr>
          <t>App:</t>
        </r>
        <r>
          <rPr>
            <sz val="10"/>
            <color indexed="8"/>
            <rFont val="Arial"/>
            <family val="2"/>
          </rPr>
          <t xml:space="preserve"> Es existiert eine Smartphone App.</t>
        </r>
      </text>
    </comment>
    <comment ref="D50" authorId="0" shapeId="0" xr:uid="{290AEE20-D2F6-4B95-B50C-104E2A3B018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C79858-D145-4657-8D9E-4CC3301A49F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BFF126E-418B-423E-8430-E8F8BF198C2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FF909C47-80A5-4193-8B63-2D460E4640E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E9B8B7E-D486-43CB-AD33-BAF5C658542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5AC23D14-0596-46FB-A351-B6B806860C3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838026A-3F9C-438F-A400-06406C24D52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F25A8E4E-139D-47AB-AF16-1BC136C4E51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C1E1B89A-BBB9-452F-9F5C-A9BD2C07AAE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7086B3DB-5AEC-4794-A569-3E10133D373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9370CF5B-3F7D-4D4D-8F69-DF4C6971C2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9C3E5AE-ECE2-4498-B325-AD9CA512D91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A4C6732-0D64-4BB1-9C2D-F54D233DB79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543ED41-8345-47FF-98DA-B4B3D0F136B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340FFCED-AF55-4B64-BC45-96A2A4FA1E3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F6DB056-F148-440D-8565-F365210010C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35207E4-0F73-41DF-ACC6-8D0C210303F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8BCC325-3AFA-43F6-976C-041E0F08E997}">
      <text>
        <r>
          <rPr>
            <b/>
            <sz val="10"/>
            <color indexed="8"/>
            <rFont val="Arial"/>
            <family val="2"/>
          </rPr>
          <t>White-List (Spezialnutzende):</t>
        </r>
        <r>
          <rPr>
            <sz val="10"/>
            <color indexed="8"/>
            <rFont val="Arial"/>
            <family val="2"/>
          </rPr>
          <t xml:space="preserve"> Bestimmte Nutzende laden kostenfrei.</t>
        </r>
      </text>
    </comment>
    <comment ref="D85" authorId="0" shapeId="0" xr:uid="{7EA6DD77-046D-467B-A179-DB37DC868A3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0DA0DD31-CAE9-4F18-BEEB-8D238825EA0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73834B51-A876-49E4-8454-81FAD996E40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E747A9F-D25A-4919-A925-CE33DD3D1C8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F3801102-3F17-4ACA-A2AF-33C5A6F9ED50}">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2320E87D-6997-4A6A-9F72-98C74D38F72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8B4A6F-754A-4B9A-AB13-56A0AD76326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6AC90DE-6F9E-433A-987E-DADA306E4B7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6BE9DEC-5F62-4A57-9BDF-11AB8BE130C1}">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C2000947-4032-4227-9754-6E8159DC77E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AB458AC-B258-4A4D-A001-2313B63987B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7CCD660D-0215-4E37-B4C7-80C7CEAAEB8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136A939-D987-4A14-992E-FD1CFAF751E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C7C7F396-FFEC-41FC-AF05-528786E7646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AAE0055-6AD4-4048-96C5-3F2B494E0BBC}">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BF39638-9BB2-4B83-9E62-383F285E934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0288A67-1DE6-41FF-80D8-46BC2AA6BC2C}">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DFB4DF6-3DA3-4D76-92CA-2838D5A7BD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1B13E3B-40D9-418E-902C-CC684222CF9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6C20F47-7ACD-421E-8C0B-3018CA097D0D}">
      <text>
        <r>
          <rPr>
            <sz val="10"/>
            <color indexed="8"/>
            <rFont val="Arial"/>
            <family val="2"/>
          </rPr>
          <t>EMS = Energiemanagementsysteme</t>
        </r>
      </text>
    </comment>
    <comment ref="D36" authorId="0" shapeId="0" xr:uid="{E6DD2A70-B6AD-4ED9-90AE-CF78F723A55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FAB4F69-87F9-4B5A-A2FA-74FA23DA5E4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42FA990-E941-4322-B524-F164D256E660}">
      <text>
        <r>
          <rPr>
            <b/>
            <sz val="10"/>
            <color indexed="8"/>
            <rFont val="Arial"/>
            <family val="2"/>
          </rPr>
          <t xml:space="preserve">Webportal: </t>
        </r>
        <r>
          <rPr>
            <sz val="10"/>
            <color indexed="8"/>
            <rFont val="Arial"/>
            <family val="2"/>
          </rPr>
          <t>Eine webbasierte Anwendung kann aufgerufen werden.</t>
        </r>
      </text>
    </comment>
    <comment ref="D48" authorId="0" shapeId="0" xr:uid="{4A3AB581-E148-4AFF-8A80-D5DD0928238E}">
      <text>
        <r>
          <rPr>
            <b/>
            <sz val="10"/>
            <color indexed="8"/>
            <rFont val="Arial"/>
            <family val="2"/>
          </rPr>
          <t>App:</t>
        </r>
        <r>
          <rPr>
            <sz val="10"/>
            <color indexed="8"/>
            <rFont val="Arial"/>
            <family val="2"/>
          </rPr>
          <t xml:space="preserve"> Es existiert eine Smartphone App.</t>
        </r>
      </text>
    </comment>
    <comment ref="D50" authorId="0" shapeId="0" xr:uid="{F22264A5-7706-495D-B42A-5D1CDF31BA7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058E011-4BDD-4E92-B002-F4B0BE560C3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15FEA18C-0909-4676-B33A-1632E2FACCAF}">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AADA224-1AB5-4003-91BC-774DE00CAAB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02D8E1B-21D2-49E0-ABAB-A61D3A29DE2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D19C489-606E-42E9-A681-CE78F455E87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F31ACC2-8DDF-4569-A722-D52CC87F624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B909C6A-C72F-4239-A53E-1C5B56B7358C}">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301FE266-79B0-4E6C-B8A2-2C4F36D63B4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C1916BF-E95A-4126-B327-8E3BBDADE21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FBF8CBBD-5710-4AD2-BB5A-5797E0FF310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FD7F7CF-807C-4435-818B-1CB9887CA35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8B0E6DF-0614-4A20-81B3-AA431FA8DE0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072F4A3-68CD-4D10-A96E-BEA4A646745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5B59520-33BF-4890-BEC4-0D89A31F611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990CA4A-7B1B-4934-943B-2577F41C291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5CA1553-3760-49B5-9118-548714D1BDE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B5D503-AE2A-4510-89D3-45FE9B11AA9A}">
      <text>
        <r>
          <rPr>
            <b/>
            <sz val="10"/>
            <color indexed="8"/>
            <rFont val="Arial"/>
            <family val="2"/>
          </rPr>
          <t>White-List (Spezialnutzende):</t>
        </r>
        <r>
          <rPr>
            <sz val="10"/>
            <color indexed="8"/>
            <rFont val="Arial"/>
            <family val="2"/>
          </rPr>
          <t xml:space="preserve"> Bestimmte Nutzende laden kostenfrei.</t>
        </r>
      </text>
    </comment>
    <comment ref="D85" authorId="0" shapeId="0" xr:uid="{018FEB70-B7E6-4A5F-8915-4B795189979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2622B9B-24D0-40B4-92B0-AC87834EFE7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43F00ADF-EE07-40D8-AC65-945F5400351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A02CD002-243F-42CF-88FC-6C8361B7B2E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A78138B2-EA09-4B2B-A4FD-28BA185CBDF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57484E46-2621-4206-A003-DFB85ACAA02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996795C-3485-4488-8213-10888D9B4E2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A30D77F2-74E6-4C40-8E24-7BE57512356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8C056526-2F60-415C-833B-FA123B01EA3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80D8D342-B796-41D7-822D-09FB2D7D353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5707646A-AFC8-472F-A93A-93D8844A794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44969973-E84B-497F-94C5-75D457056AA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5911BBD4-69D9-4012-8842-942D9AE4BAA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22A9F7E-90BB-4FB9-B8AF-8D42AFF7E33B}">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1D56BC9-4543-471A-A3A2-5FE80FD6E32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E0F3A9A5-37FE-4908-9974-FDD029C9068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2237008-1F3B-4A96-88E0-D325C282F47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DDAEC1B-5D8D-4DF2-97DB-6FCD6B41EA5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FCE09D3-8600-4648-87AB-F2FDE2AD29A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61D50D6-A159-490D-9E00-7945A6B7CB1E}">
      <text>
        <r>
          <rPr>
            <sz val="10"/>
            <color indexed="8"/>
            <rFont val="Arial"/>
            <family val="2"/>
          </rPr>
          <t>EMS = Energiemanagementsysteme</t>
        </r>
      </text>
    </comment>
    <comment ref="D36" authorId="0" shapeId="0" xr:uid="{FC82510C-595C-4EA6-8D5C-E669ECCD980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D9986B5C-E3FD-468C-BDE9-855771D7DA2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9BB4B1F-8669-4FF7-AA33-19630E1B872D}">
      <text>
        <r>
          <rPr>
            <b/>
            <sz val="10"/>
            <color indexed="8"/>
            <rFont val="Arial"/>
            <family val="2"/>
          </rPr>
          <t xml:space="preserve">Webportal: </t>
        </r>
        <r>
          <rPr>
            <sz val="10"/>
            <color indexed="8"/>
            <rFont val="Arial"/>
            <family val="2"/>
          </rPr>
          <t>Eine webbasierte Anwendung kann aufgerufen werden.</t>
        </r>
      </text>
    </comment>
    <comment ref="D48" authorId="0" shapeId="0" xr:uid="{D1F6C086-7457-4005-B6B2-E566E07DE6E2}">
      <text>
        <r>
          <rPr>
            <b/>
            <sz val="10"/>
            <color indexed="8"/>
            <rFont val="Arial"/>
            <family val="2"/>
          </rPr>
          <t>App:</t>
        </r>
        <r>
          <rPr>
            <sz val="10"/>
            <color indexed="8"/>
            <rFont val="Arial"/>
            <family val="2"/>
          </rPr>
          <t xml:space="preserve"> Es existiert eine Smartphone App.</t>
        </r>
      </text>
    </comment>
    <comment ref="D50" authorId="0" shapeId="0" xr:uid="{59DD1F47-1423-45F0-A045-7E337EA08AF6}">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1B0E405-FB04-45E5-A00A-886C4B2EE19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A042AFA0-E9F9-47FB-B461-2F993BAB6BE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DB6342E-4BCD-4A49-980F-FF7AE5E2961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4C7E01F-4678-4929-8C48-A51FCF3E93A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CE95F71-ECA4-480F-9A10-0742EDAAB7A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7B372C1A-86C6-42A0-9595-19A1F40EE42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98B8FFA-595C-4D43-9940-75334756550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3E1BDE9-ED77-4328-99BC-8D1138A8916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B99F05C-4C5F-4F64-AAFA-F8E9FA64DD8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90FAFCF9-6A7B-4FB8-95E2-A8424D0788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C82B16E-A549-4BBC-9688-834FC386EFF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C561929-AF07-4927-8EB0-E5F32CBBEBD6}">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FB99BA20-9EF2-4CFE-8CF3-B6486BB182C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F10B253-D290-46D5-89D7-15A4D6FE8946}">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D1F7F07-5D27-403F-9BB0-3F3B1D8C219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9792F0E5-3846-42BB-81EC-1FD16931616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918DB794-5010-473D-B596-6B012BA860D7}">
      <text>
        <r>
          <rPr>
            <b/>
            <sz val="10"/>
            <color indexed="8"/>
            <rFont val="Arial"/>
            <family val="2"/>
          </rPr>
          <t>White-List (Spezialnutzende):</t>
        </r>
        <r>
          <rPr>
            <sz val="10"/>
            <color indexed="8"/>
            <rFont val="Arial"/>
            <family val="2"/>
          </rPr>
          <t xml:space="preserve"> Bestimmte Nutzende laden kostenfrei.</t>
        </r>
      </text>
    </comment>
    <comment ref="D85" authorId="0" shapeId="0" xr:uid="{4B5AE093-F60B-48F3-AA46-C27D40425C41}">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930A0A1-C559-4516-8A5F-FE4C09B049F7}">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CA5715F-A07F-4E5B-B1E0-BC14400621E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A4ED31F-28E8-4B85-BD93-DFDCC6285F65}">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6B5D38F3-BA2E-4C46-8852-091643D03AAE}">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1068B07-5623-49A2-98D7-BA65450162C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BE120B59-D9CE-4C98-9873-0C54E8F9D6C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97E3F62-6E3F-413A-89F8-6CA7C2927DE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945B8694-60C3-48D0-A541-EB18C807052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5A480446-14F2-4EB1-BC09-A8542A48CF29}">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1EBB5995-4033-4D67-86B7-E35EFA87898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B3DC0448-EAA7-4C2D-B271-5D5C3069999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2CF2935-2DB1-491F-889C-475C0D2B695E}">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50500F2-E2C9-421E-A3DA-268CBF297A8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C661EAB-8EA3-4C39-8BA7-F69B3769A35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397E4A-CBDA-4930-A76D-07622E38C88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7B4E73CF-624A-474B-96D2-E57822D37483}">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04EDA53B-2C87-4EAA-A166-94450BC5465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628E1BB4-DE0A-4296-A344-01CA904C7D3B}">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AD915AB4-50F9-48F9-BCFE-2F7E51A4FCA3}">
      <text>
        <r>
          <rPr>
            <sz val="10"/>
            <color indexed="8"/>
            <rFont val="Arial"/>
            <family val="2"/>
          </rPr>
          <t>EMS = Energiemanagementsysteme</t>
        </r>
      </text>
    </comment>
    <comment ref="D36" authorId="0" shapeId="0" xr:uid="{F6270D6A-4154-452A-A34D-EDC57B248113}">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1951473-2F1F-45DF-BE11-35BEDBF957A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A33C378-569B-4DE5-8E99-8F87C5E9001F}">
      <text>
        <r>
          <rPr>
            <b/>
            <sz val="10"/>
            <color indexed="8"/>
            <rFont val="Arial"/>
            <family val="2"/>
          </rPr>
          <t xml:space="preserve">Webportal: </t>
        </r>
        <r>
          <rPr>
            <sz val="10"/>
            <color indexed="8"/>
            <rFont val="Arial"/>
            <family val="2"/>
          </rPr>
          <t>Eine webbasierte Anwendung kann aufgerufen werden.</t>
        </r>
      </text>
    </comment>
    <comment ref="D48" authorId="0" shapeId="0" xr:uid="{6D6B224E-F490-40D2-AA4A-ED3131C06714}">
      <text>
        <r>
          <rPr>
            <b/>
            <sz val="10"/>
            <color indexed="8"/>
            <rFont val="Arial"/>
            <family val="2"/>
          </rPr>
          <t>App:</t>
        </r>
        <r>
          <rPr>
            <sz val="10"/>
            <color indexed="8"/>
            <rFont val="Arial"/>
            <family val="2"/>
          </rPr>
          <t xml:space="preserve"> Es existiert eine Smartphone App.</t>
        </r>
      </text>
    </comment>
    <comment ref="D50" authorId="0" shapeId="0" xr:uid="{C6192129-71C5-4101-94F1-30A923CA23A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52B843C5-D7C9-44F0-93B6-1A31588B2E8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9788E59-AD45-438A-AEE5-E7155A0CB96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511400A-4583-4ECF-B44C-379A16E01F5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15CE4A9-E1A0-4A34-9983-08D9DCBFC5E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BE4BEDF-F66B-4E51-ACAA-2DBB636FF87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73A6812-9D9A-49D8-8ADD-24D7F0E4CEA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C47D5069-694C-459C-B691-B2B1A3FD4C3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5D6D4AA-CFF2-437D-AC08-A05A023B6A6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402CCAC1-1A4B-4C72-9F3C-2C3A5171754B}">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8B0F59B-D233-4404-800A-8806F3E79AF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1818D90-6723-4E4F-B17D-F4B8A940AE8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532CA016-D9AA-40F9-9B10-0B3F879A459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70D0179-8F8B-44EC-8D45-D464AF78FE5C}">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09FD2349-6CC1-4F5B-9C04-D9ACB3F0BF0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F1827C1-508B-4D67-97C7-6E21ACB09BB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4EBB6C3A-416F-45A6-96F8-502DC2CEAB7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10366BBF-8655-44C6-A2E8-7155A7A64575}">
      <text>
        <r>
          <rPr>
            <b/>
            <sz val="10"/>
            <color indexed="8"/>
            <rFont val="Arial"/>
            <family val="2"/>
          </rPr>
          <t>White-List (Spezialnutzende):</t>
        </r>
        <r>
          <rPr>
            <sz val="10"/>
            <color indexed="8"/>
            <rFont val="Arial"/>
            <family val="2"/>
          </rPr>
          <t xml:space="preserve"> Bestimmte Nutzende laden kostenfrei.</t>
        </r>
      </text>
    </comment>
    <comment ref="D85" authorId="0" shapeId="0" xr:uid="{D2F39642-0A1A-4AC2-8011-3AB01CEFAE42}">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39F1B9B-F6E8-48F0-ACE2-9119B985A2A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AE0E235-E396-43E6-B7A3-F3A10DAC76C5}">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F1FA7EC5-0FBD-4530-82C5-86DE0C66FBED}">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7603A71D-C3F0-42A9-B77B-E6B7DCCD9C7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D8CDA9D5-0A37-4FAC-A4D4-8F79BE218449}">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0DE9C5CF-F1ED-440D-AD2A-94ED200D493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E378EBDF-E91B-47ED-A8D6-941DBAAEA58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0F1983FB-38A8-4372-AF3C-AABF48EE681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EE1590E-D31C-496B-A74C-7DFF2368324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0EB4202-4792-4FD0-8D6E-36F8F113EC1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E7F6B9B-74E3-4818-B087-4B65BA70B120}">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C8C23EC2-6093-44DF-AC12-56D6F1D89293}">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F5FF4BE-543C-469F-9B15-9724970C839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ECA666EC-C722-4F7C-AA78-BDD632265F1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6CA739F-20BE-4394-839B-B75705B78B7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CAEB90D-BD32-4AE1-9976-A54C1C8AFAA9}">
      <text>
        <r>
          <rPr>
            <sz val="10"/>
            <color indexed="8"/>
            <rFont val="Arial"/>
            <family val="2"/>
          </rPr>
          <t>EMS = Energiemanagementsysteme</t>
        </r>
      </text>
    </comment>
    <comment ref="D36" authorId="0" shapeId="0" xr:uid="{6819B8FC-F76C-4864-916B-3A855D385EF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642D03B-F0F9-4415-96C7-52907D96883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42A6DED1-1A6A-4B2A-93C0-FBB1C4B24C0E}">
      <text>
        <r>
          <rPr>
            <b/>
            <sz val="10"/>
            <color indexed="8"/>
            <rFont val="Arial"/>
            <family val="2"/>
          </rPr>
          <t xml:space="preserve">Webportal: </t>
        </r>
        <r>
          <rPr>
            <sz val="10"/>
            <color indexed="8"/>
            <rFont val="Arial"/>
            <family val="2"/>
          </rPr>
          <t>Eine webbasierte Anwendung kann aufgerufen werden.</t>
        </r>
      </text>
    </comment>
    <comment ref="D48" authorId="0" shapeId="0" xr:uid="{6C37661C-5698-4822-9C7B-3859EC381945}">
      <text>
        <r>
          <rPr>
            <b/>
            <sz val="10"/>
            <color indexed="8"/>
            <rFont val="Arial"/>
            <family val="2"/>
          </rPr>
          <t>App:</t>
        </r>
        <r>
          <rPr>
            <sz val="10"/>
            <color indexed="8"/>
            <rFont val="Arial"/>
            <family val="2"/>
          </rPr>
          <t xml:space="preserve"> Es existiert eine Smartphone App.</t>
        </r>
      </text>
    </comment>
    <comment ref="D50" authorId="0" shapeId="0" xr:uid="{4B214118-A20A-4A0F-86C4-9F9549684BE0}">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6416C384-3FCB-4F5D-B526-29472221F6FC}">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510A781-D657-4A76-A16D-B509A85215B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3D2C4533-2423-400F-8E46-1E7AE5708938}">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47643F27-04FC-4E3E-BA56-C60855465F1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B31C54C-2A62-4C8E-8941-0E109939B95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63828B4-2FCB-49B5-BECA-3FCD5DF1FA79}">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C2D455E-99F3-4D15-B851-229F6BDC83C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8FAE3E2-D026-4ED5-B452-6D6DDFA5558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9DE8FFD7-EABE-41BA-9ADA-B510D96B589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38646AD0-E69F-4225-85E9-3A386E0AB36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A5BAD46-2005-4B88-AF38-6FB37F207F8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709081CD-FAD5-4BB8-98BF-C0FEA82C644F}">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9C2707AA-F583-4F37-BE52-33C3520ED4D7}">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A7A3F4B-F473-42A6-B624-9CE0DEF2D72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F2C3A458-DD0B-42D2-9EBF-2BD858C60B0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A678AC3-2B73-43B4-98EA-C76DC7B0C7F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AF41D5-A22D-4293-A6CC-D102A2EE9327}">
      <text>
        <r>
          <rPr>
            <b/>
            <sz val="10"/>
            <color indexed="8"/>
            <rFont val="Arial"/>
            <family val="2"/>
          </rPr>
          <t>White-List (Spezialnutzende):</t>
        </r>
        <r>
          <rPr>
            <sz val="10"/>
            <color indexed="8"/>
            <rFont val="Arial"/>
            <family val="2"/>
          </rPr>
          <t xml:space="preserve"> Bestimmte Nutzende laden kostenfrei.</t>
        </r>
      </text>
    </comment>
    <comment ref="D85" authorId="0" shapeId="0" xr:uid="{09626A23-FC18-47EA-867B-D2ED7AA0A8A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416EDF2-0007-4577-969D-C40306DD4A6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EFC6A42-331F-4FFB-AC2A-D336B036CFAB}">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459BDB5F-8465-4705-900D-681C4671D7BA}">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B517907-9E5F-4DE2-B442-80A30E72550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3B387E08-C22D-4737-87F3-095892EB0D2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48CD4E2-74E1-4B5F-9D9B-6F5FCA43162A}">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8E7ADE63-9C42-4575-A2F6-30BC97AFB6A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74126659-A4AF-4F0C-B573-EEEF7375F7F0}">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14988A9D-C5AF-464C-8080-4B58A2DB942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203E8EBA-4069-4511-B2AD-A47E8623088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A98D6308-7884-4EC7-B795-29ADCA82E97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42DB7947-3BE4-4296-9246-EFF11F0FC84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168AA8-7F49-441A-932C-637B0AC4B42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4C38136-2521-4EC3-A161-3D52BA3327B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FCEC911-B105-4600-9DBF-A91126764FE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CCB0649-1585-48FB-9F2E-7088E227EB6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DC7685B-8C3A-41EF-B3AB-419BB4E643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DBE7C936-F56F-4C6C-80CB-052E6BBB12D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F7C00C7-570E-4CBC-BF60-C7421A706341}">
      <text>
        <r>
          <rPr>
            <sz val="10"/>
            <color indexed="8"/>
            <rFont val="Arial"/>
            <family val="2"/>
          </rPr>
          <t>EMS = Energiemanagementsysteme</t>
        </r>
      </text>
    </comment>
    <comment ref="D36" authorId="0" shapeId="0" xr:uid="{38115ABB-0B60-4DF0-B78D-BF64F0DC5F0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D1B714D-D51B-4D13-9CE6-A60EF687053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69244E9-F288-47AA-A32F-5DB1126D5DBC}">
      <text>
        <r>
          <rPr>
            <b/>
            <sz val="10"/>
            <color indexed="8"/>
            <rFont val="Arial"/>
            <family val="2"/>
          </rPr>
          <t xml:space="preserve">Webportal: </t>
        </r>
        <r>
          <rPr>
            <sz val="10"/>
            <color indexed="8"/>
            <rFont val="Arial"/>
            <family val="2"/>
          </rPr>
          <t>Eine webbasierte Anwendung kann aufgerufen werden.</t>
        </r>
      </text>
    </comment>
    <comment ref="D48" authorId="0" shapeId="0" xr:uid="{8E700E2D-6BA4-48C6-8CD8-BD9AF6256D5E}">
      <text>
        <r>
          <rPr>
            <b/>
            <sz val="10"/>
            <color indexed="8"/>
            <rFont val="Arial"/>
            <family val="2"/>
          </rPr>
          <t>App:</t>
        </r>
        <r>
          <rPr>
            <sz val="10"/>
            <color indexed="8"/>
            <rFont val="Arial"/>
            <family val="2"/>
          </rPr>
          <t xml:space="preserve"> Es existiert eine Smartphone App.</t>
        </r>
      </text>
    </comment>
    <comment ref="D50" authorId="0" shapeId="0" xr:uid="{88BE2088-763C-4230-9E09-87731A5C6C5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F615D88-2ECF-4D6A-BEC1-A700201352F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73501E3-7768-4ADE-8019-3BA1AEE19F5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27BF47A-8147-4922-A9EE-5EEE287F2CE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006CA01-03E6-480C-802E-FB053BD23CA8}">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084723B-F09E-4940-A404-0CD66E1B9516}">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6EFED5D-2EC6-4279-A142-01E850E88A8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55204DA7-A998-46D4-9E92-4FF0FB94FE1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8F19A852-A2D5-4EC5-ACDD-803976860EC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A7C00539-C8F5-489D-AEF2-C9FB81C8E66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2924BE3E-ABE8-46B3-89D7-196503AF4BC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E5E527AF-5743-4E07-A56E-0A322405070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B3C2D36-200B-4681-A89F-BFC0DF5D406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E882046-812A-4D59-97E1-53AF5013EAB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B7539F8-5F78-41AA-B463-0FD67978ECA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37CE712-2B72-4D28-9A6C-D447FC5A928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BD60A17-E92B-4CB1-B72C-C38D603A2862}">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32D8AD6B-712E-4035-BE09-A02D2B7B0A6F}">
      <text>
        <r>
          <rPr>
            <b/>
            <sz val="10"/>
            <color indexed="8"/>
            <rFont val="Arial"/>
            <family val="2"/>
          </rPr>
          <t>White-List (Spezialnutzende):</t>
        </r>
        <r>
          <rPr>
            <sz val="10"/>
            <color indexed="8"/>
            <rFont val="Arial"/>
            <family val="2"/>
          </rPr>
          <t xml:space="preserve"> Bestimmte Nutzende laden kostenfrei.</t>
        </r>
      </text>
    </comment>
    <comment ref="D85" authorId="0" shapeId="0" xr:uid="{F8FC9EE4-2618-4EF6-8538-DB9EA7B2274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533EA92-DFC6-4659-839F-4C51A4F4C67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58BC2D8-C8C6-4DBB-AF28-48C6DCCEC0D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CCA5DC2-78CA-4088-9674-7E8B13D8C58B}">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2163405-805C-4938-9457-D00B2097D2F2}">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8277F0F8-861C-4FAE-80F5-5A4B6F43AAF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AD62095E-1FEB-41BA-8B6D-6BEA8253819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9203554F-3F36-4D1C-B771-A5D39E7AD26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DDAD245-627C-4E8F-B24A-161B89B79AC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9BB7DC88-ECBC-4F48-AB26-E4BDA373D10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815CE588-5410-4346-A7A4-FDF44E8A11DA}">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376E065-5053-4BC4-AF85-7EC8B1685123}">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24E9A20-244E-4A89-B092-F61487928C43}">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160F264-594F-4E54-A621-ECA8BCF8108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916B31F-DDDB-48DF-B3F8-CFDACC270528}">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9E55370A-DA8E-4FF3-BED1-7FE5CED679C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B18E0D8C-AABC-4A93-B1F4-B10707B1711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5D9783A-428F-4FF2-B78E-7DFAACFEFB3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14DF813-66BF-47FF-B884-9E090FE2EE27}">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79D90162-D864-4CBE-97D7-F0CF3F8C65FB}">
      <text>
        <r>
          <rPr>
            <sz val="10"/>
            <color indexed="8"/>
            <rFont val="Arial"/>
            <family val="2"/>
          </rPr>
          <t>EMS = Energiemanagementsysteme</t>
        </r>
      </text>
    </comment>
    <comment ref="D36" authorId="0" shapeId="0" xr:uid="{C5B99F0E-7948-46E2-B8AF-9B36CC6B15A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0D278C8-FD8E-40E6-808B-DAE84F93EA0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D05E838A-142E-4A2D-836B-7D034119A71F}">
      <text>
        <r>
          <rPr>
            <b/>
            <sz val="10"/>
            <color indexed="8"/>
            <rFont val="Arial"/>
            <family val="2"/>
          </rPr>
          <t xml:space="preserve">Webportal: </t>
        </r>
        <r>
          <rPr>
            <sz val="10"/>
            <color indexed="8"/>
            <rFont val="Arial"/>
            <family val="2"/>
          </rPr>
          <t>Eine webbasierte Anwendung kann aufgerufen werden.</t>
        </r>
      </text>
    </comment>
    <comment ref="D48" authorId="0" shapeId="0" xr:uid="{9F530211-AAA1-47C7-814D-2EF3892B2BD3}">
      <text>
        <r>
          <rPr>
            <b/>
            <sz val="10"/>
            <color indexed="8"/>
            <rFont val="Arial"/>
            <family val="2"/>
          </rPr>
          <t>App:</t>
        </r>
        <r>
          <rPr>
            <sz val="10"/>
            <color indexed="8"/>
            <rFont val="Arial"/>
            <family val="2"/>
          </rPr>
          <t xml:space="preserve"> Es existiert eine Smartphone App.</t>
        </r>
      </text>
    </comment>
    <comment ref="D50" authorId="0" shapeId="0" xr:uid="{958D0C6E-0AC2-4710-A05F-CB35DCFF30D1}">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B9B2B57-D9A2-454B-A0C6-8299B9C88E4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AD5F6C3C-2B52-4A9D-A0FE-4DA99C7AB1B4}">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6FC672C7-4AA8-4EFF-95B4-AB425EB5386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C91A5B7-7383-4B7A-912A-D70F821CBC8B}">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94647FF-9EA2-4449-877C-BD3C4FB5659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20CE18F-49BD-414B-A8A7-E0368AE8569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7C665254-EA62-4BF0-9228-332E9E8232E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055817B2-CA0B-4ECC-883C-B10F77691C2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8B6C05D2-F2B7-400D-9784-7A2B6B5BEA1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0170D5F-0884-4C24-AD9E-850D3262198A}">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2D87B8C-05DA-4145-B635-C4F05199EE6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875A44B-27CC-4DC6-95A6-C7D0BBFC6840}">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C4924DE-9989-4477-BCA1-ED5B8E6A547B}">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DDC2F23C-20BC-4730-B167-56DF6A5401E8}">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DB112A7-9C99-43B9-9732-5B9FD1B6B2F5}">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90DEFF7D-9707-441B-8594-214451312EB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0A8A176-41BE-4590-B013-B61F80531234}">
      <text>
        <r>
          <rPr>
            <b/>
            <sz val="10"/>
            <color indexed="8"/>
            <rFont val="Arial"/>
            <family val="2"/>
          </rPr>
          <t>White-List (Spezialnutzende):</t>
        </r>
        <r>
          <rPr>
            <sz val="10"/>
            <color indexed="8"/>
            <rFont val="Arial"/>
            <family val="2"/>
          </rPr>
          <t xml:space="preserve"> Bestimmte Nutzende laden kostenfrei.</t>
        </r>
      </text>
    </comment>
    <comment ref="D85" authorId="0" shapeId="0" xr:uid="{3FDAA39A-B3FB-478A-A25B-918DE27F04D5}">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2B79EC1-90C6-4E4C-A0B5-7814D7D60C6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5A4F967-5F2D-4AB5-AB74-2A782C3CA72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40697080-4A35-446D-A715-C9059582D40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0444878B-404C-44F1-886A-5320E3BB430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6AC767BB-A429-44D4-81CC-AD586DE0A88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9AB29FC9-076D-430D-AA88-44B818AC7C9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147EA42B-08A7-4ECD-99AB-F1B6180A1B0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BE46EEEE-F749-488B-8A41-5F78C31C709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B57B3303-7225-4832-A222-A2A3A34D8ED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099CB069-2E24-4D09-AC3F-D17CF3CFDA9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56710F3-6BB8-4B2F-8DBB-DF85F081E32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98810A7-0E14-4CDD-B010-DD1289B34110}">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0626408-CE76-41AB-BCA5-496CAE139D6C}">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1488107-67A0-489C-AAAB-6E4C27AB4121}">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36A639E-FEC2-45B1-9536-382AF388C63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4C0B0BB-755F-4D37-B266-B988F4FD1528}">
      <text>
        <r>
          <rPr>
            <sz val="10"/>
            <color indexed="8"/>
            <rFont val="Arial"/>
            <family val="2"/>
          </rPr>
          <t>EMS = Energiemanagementsysteme</t>
        </r>
      </text>
    </comment>
    <comment ref="D36" authorId="0" shapeId="0" xr:uid="{7D84892C-EE62-4E47-9FFD-607659C1C464}">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93FA572-EAC3-44EC-8ABD-3DF93413A47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215D1A9B-EFBB-421C-814C-503FD5A39589}">
      <text>
        <r>
          <rPr>
            <b/>
            <sz val="10"/>
            <color indexed="8"/>
            <rFont val="Arial"/>
            <family val="2"/>
          </rPr>
          <t xml:space="preserve">Webportal: </t>
        </r>
        <r>
          <rPr>
            <sz val="10"/>
            <color indexed="8"/>
            <rFont val="Arial"/>
            <family val="2"/>
          </rPr>
          <t>Eine webbasierte Anwendung kann aufgerufen werden.</t>
        </r>
      </text>
    </comment>
    <comment ref="D48" authorId="0" shapeId="0" xr:uid="{D7EF7D86-F1E3-4FB3-941D-E525AADE0C24}">
      <text>
        <r>
          <rPr>
            <b/>
            <sz val="10"/>
            <color indexed="8"/>
            <rFont val="Arial"/>
            <family val="2"/>
          </rPr>
          <t>App:</t>
        </r>
        <r>
          <rPr>
            <sz val="10"/>
            <color indexed="8"/>
            <rFont val="Arial"/>
            <family val="2"/>
          </rPr>
          <t xml:space="preserve"> Es existiert eine Smartphone App.</t>
        </r>
      </text>
    </comment>
    <comment ref="D50" authorId="0" shapeId="0" xr:uid="{1C9C69D5-66E3-49B5-B9ED-D90096F6819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7B4081BE-61D8-49CE-AF27-CA332F1E038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AECDC47-A7E1-4BFE-A415-E01550A011A5}">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B905761A-D27B-44B5-A148-A04E9DC8D9E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FD6C5CE-9F56-4EC9-8277-8D8AE7FDE84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D580B788-338D-4A1D-A092-BA5E9E9AC12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D2A39DF-92D1-45B5-8EC7-1ABD42A2EA9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FD5D1A4-195D-4C24-872C-D2BA02856B7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D735530-436F-4D2B-81B0-04DFF5AAC8E6}">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8F4C845-473D-426E-9C3F-812A982ED7F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47A6FF5D-3772-478E-9B63-8D2A3DFEAB9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3D11730D-486E-472B-A141-9B72BCCFD98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E7AAFD8-2135-4287-9A0A-3BBECB0A5E6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C4C1B24-CB5B-4F19-B4E9-3FDD4C5240F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E1F40AA-9CA4-44A8-9F10-1D22E87D710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24B00E48-4887-4F7E-9222-AB953A03063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3B16C685-DE38-43A2-A95A-BF6B75180E5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9C5AA524-A0BB-4E11-B657-1BD40B88EAE5}">
      <text>
        <r>
          <rPr>
            <b/>
            <sz val="10"/>
            <color indexed="8"/>
            <rFont val="Arial"/>
            <family val="2"/>
          </rPr>
          <t>White-List (Spezialnutzende):</t>
        </r>
        <r>
          <rPr>
            <sz val="10"/>
            <color indexed="8"/>
            <rFont val="Arial"/>
            <family val="2"/>
          </rPr>
          <t xml:space="preserve"> Bestimmte Nutzende laden kostenfrei.</t>
        </r>
      </text>
    </comment>
    <comment ref="D85" authorId="0" shapeId="0" xr:uid="{A31CA2ED-1DB8-4FA5-BD5C-CA36263A376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77E78D3-E954-49D8-981F-5E315216782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8FB20D-70D2-43EA-9846-9B10EFEB7877}">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C1AC7EE4-B25E-4604-9D10-AC7A9C70205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BD6ECF8-91E7-403C-8F54-4239ED3004D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10125D1D-32BC-4056-9CDE-BE5056FF4F59}">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F6CEF8E-07C1-482E-9B51-5884535BEB7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EC7089B-EF20-4A17-A5A9-ACE02B4CD53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F0389DF-5C82-4486-B335-923E92975C6F}">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D887C903-C729-48CE-B144-2646892D685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5BB896B-D88F-4D99-9E59-7783D93F205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89A16EF-4465-4CF3-A7DC-88DF2E838F0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A91AFC1-812E-4E4A-8E95-BC54B1A5C5B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41AB93B-B9BC-492C-A488-C873010C78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74C39C8-22CB-4262-BF67-62C921CD1DCC}">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393F0DD-FE91-408C-B2E9-F2232C7DD44F}">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15ACA038-9207-4470-80ED-C0CBD75C6C62}">
      <text>
        <r>
          <rPr>
            <sz val="10"/>
            <color indexed="8"/>
            <rFont val="Arial"/>
            <family val="2"/>
          </rPr>
          <t>EMS = Energiemanagementsysteme</t>
        </r>
      </text>
    </comment>
    <comment ref="D36" authorId="0" shapeId="0" xr:uid="{03AD8FA9-0C59-42D1-A3D5-CF7C91E79BB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EAC8A6A-099D-40A3-BD56-B3523F886B3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B2AC40C-22C6-4665-BAC9-C10CD87807BA}">
      <text>
        <r>
          <rPr>
            <b/>
            <sz val="10"/>
            <color indexed="8"/>
            <rFont val="Arial"/>
            <family val="2"/>
          </rPr>
          <t xml:space="preserve">Webportal: </t>
        </r>
        <r>
          <rPr>
            <sz val="10"/>
            <color indexed="8"/>
            <rFont val="Arial"/>
            <family val="2"/>
          </rPr>
          <t>Eine webbasierte Anwendung kann aufgerufen werden.</t>
        </r>
      </text>
    </comment>
    <comment ref="D48" authorId="0" shapeId="0" xr:uid="{08089B73-6017-4916-8377-F204AED63608}">
      <text>
        <r>
          <rPr>
            <b/>
            <sz val="10"/>
            <color indexed="8"/>
            <rFont val="Arial"/>
            <family val="2"/>
          </rPr>
          <t>App:</t>
        </r>
        <r>
          <rPr>
            <sz val="10"/>
            <color indexed="8"/>
            <rFont val="Arial"/>
            <family val="2"/>
          </rPr>
          <t xml:space="preserve"> Es existiert eine Smartphone App.</t>
        </r>
      </text>
    </comment>
    <comment ref="D50" authorId="0" shapeId="0" xr:uid="{29688777-A222-4BE8-9BFC-7EA18AF8BE8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5A7CA4E-DDDC-4DAB-9807-2562C502B38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D0D58B8-BD10-486D-92EC-C024AE67CDE4}">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2595B17-1941-471E-8045-A540728C623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058EAF74-AB23-4C7F-B978-9D7EF5B1BA0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3117AA5-53F0-472F-8057-F2300518275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C151497-E2B6-4159-88CA-39231CC4C7B5}">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4C55ADF-2197-4104-A6ED-24CF6E3C88B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B64EB3A-E624-4311-A157-C7FA98D29AD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31BDD10-7528-4D9F-B0AE-477C944B863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4CBB7F0-ECE0-42D0-BAE9-9E11B200E5A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752177E4-2667-4FB0-B43C-266EDB1BCC6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228FBF9B-C03A-48AA-8CDF-B5C66B053BE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579AE6A-A81A-4BD6-B138-19313486B0A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2A68891-C066-448A-AD06-BB5A477A2EA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F842BE3E-8F0D-4F18-8935-4729C5B43E21}">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3805D03-A2DC-4C54-B6E5-59502B502CA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EB7814D-337B-4067-8248-28F24D8F4FA9}">
      <text>
        <r>
          <rPr>
            <b/>
            <sz val="10"/>
            <color indexed="8"/>
            <rFont val="Arial"/>
            <family val="2"/>
          </rPr>
          <t>White-List (Spezialnutzende):</t>
        </r>
        <r>
          <rPr>
            <sz val="10"/>
            <color indexed="8"/>
            <rFont val="Arial"/>
            <family val="2"/>
          </rPr>
          <t xml:space="preserve"> Bestimmte Nutzende laden kostenfrei.</t>
        </r>
      </text>
    </comment>
    <comment ref="D85" authorId="0" shapeId="0" xr:uid="{673B2B60-1F25-4CF9-9842-A9CD22E0B0E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77C22B1-8CCF-49EF-B223-CE90626F19A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1950623-988B-4A68-B647-90C433AAA539}">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CCBC7F76-0869-482B-8E69-66D760E4E22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B3AA5732-4642-4656-8BE2-8250D3CE301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C03E2017-74FF-4DE6-A697-0A2746D9239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CFF5932-5479-48CB-8BCF-0B73F30E6AE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23F5669-8688-4830-ABBD-84669A947EC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EC08DF2-124B-4FD9-B872-E70EFEE9DD5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2DD234B-DC86-42EB-96A2-92EB8661DD5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FB16D04E-B26E-4092-B5E3-4C8C35FA2D0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4F40374-CF3D-4891-A02B-2A3ECE972C0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4E56020-E9A1-41A4-BF84-BA76BBBB4CC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FF196F9-3DCA-4D88-8B8D-15F611032F2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98C0B55-EB3B-4CE8-AFD1-EFBC3B68D7A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B4A02A4-6AAB-4663-84EF-9EDD2EFE2D34}">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CBBE04D8-CC58-4472-8593-6BA1F2C368DF}">
      <text>
        <r>
          <rPr>
            <sz val="10"/>
            <color indexed="8"/>
            <rFont val="Arial"/>
            <family val="2"/>
          </rPr>
          <t>EMS = Energiemanagementsysteme</t>
        </r>
      </text>
    </comment>
    <comment ref="D36" authorId="0" shapeId="0" xr:uid="{60CE01F6-55DB-43E2-B292-06FF18C1D23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260CBEC-FF36-4719-ABCC-EEF4A34C9148}">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1DDA959-8DD8-456C-BF10-49003EC8AA43}">
      <text>
        <r>
          <rPr>
            <b/>
            <sz val="10"/>
            <color indexed="8"/>
            <rFont val="Arial"/>
            <family val="2"/>
          </rPr>
          <t xml:space="preserve">Webportal: </t>
        </r>
        <r>
          <rPr>
            <sz val="10"/>
            <color indexed="8"/>
            <rFont val="Arial"/>
            <family val="2"/>
          </rPr>
          <t>Eine webbasierte Anwendung kann aufgerufen werden.</t>
        </r>
      </text>
    </comment>
    <comment ref="D48" authorId="0" shapeId="0" xr:uid="{49FB17CE-ED72-44A9-85ED-1FCB6795A25D}">
      <text>
        <r>
          <rPr>
            <b/>
            <sz val="10"/>
            <color indexed="8"/>
            <rFont val="Arial"/>
            <family val="2"/>
          </rPr>
          <t>App:</t>
        </r>
        <r>
          <rPr>
            <sz val="10"/>
            <color indexed="8"/>
            <rFont val="Arial"/>
            <family val="2"/>
          </rPr>
          <t xml:space="preserve"> Es existiert eine Smartphone App.</t>
        </r>
      </text>
    </comment>
    <comment ref="D50" authorId="0" shapeId="0" xr:uid="{A82500A1-53C9-4B6C-80CB-41F216CA92B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9F71B71-7856-404D-85FE-9A377BBEB704}">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CE50DA24-604A-41D4-A2CF-BCB9B5791BAA}">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57C10E0-4F9B-4C74-8F7D-65A4CA2A6AC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A1FB04B-F723-4428-BEC1-4CBDE080AE1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9AC80DD-1053-4179-8B6B-489147D2CDB0}">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A5C6CC7E-4FE4-4806-9AC0-18089FCEE562}">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2E88497E-0B21-4AA1-9952-6028E673B79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BBB0AA6-3B92-400A-A377-6AC587A55DB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18406F14-E07F-4F3A-BD9C-CB9063C1FC02}">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EA949F3-3489-4EFA-BC77-AB1C7AD0F332}">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F3B6CB1-7848-4B4E-91F6-F1DD8501A6C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C6CF4E7-20E2-425E-A561-04AE1F451B2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D9533CBA-8540-4F5F-A727-8F6C3BA5136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AA0FE0E-6E0E-420E-ACB6-81D4552C31DE}">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43FAC4D-7B1B-40BB-93E2-C873BF8E4DF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7C4C152-FE19-467B-B632-5BCA32FE967C}">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21F7F1C-574A-45BB-8425-7CE94319C4EF}">
      <text>
        <r>
          <rPr>
            <b/>
            <sz val="10"/>
            <color indexed="8"/>
            <rFont val="Arial"/>
            <family val="2"/>
          </rPr>
          <t>White-List (Spezialnutzende):</t>
        </r>
        <r>
          <rPr>
            <sz val="10"/>
            <color indexed="8"/>
            <rFont val="Arial"/>
            <family val="2"/>
          </rPr>
          <t xml:space="preserve"> Bestimmte Nutzende laden kostenfrei.</t>
        </r>
      </text>
    </comment>
    <comment ref="D85" authorId="0" shapeId="0" xr:uid="{1EA87834-4372-41F7-9BCC-B52AB49DCAB0}">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13683342-0945-4859-990B-E4D709D542A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45E9C6E-625B-4F71-91C5-B979DFD3BE39}">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14DCA48-DBA7-4BA2-A672-7D4512D9B0A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35E0631-C81E-4E2E-B811-067D97AE4D9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EE6171AA-E1C4-486D-A708-4E2E0BB2242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4615C780-0002-4797-81CA-57C8E098F52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409B3423-A528-4DCA-B753-0F36CED06CB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FDD86BE4-F806-4695-8428-A577CD90C2B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4CB544D6-720E-480C-9DF3-2C4A6A7CD5F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8AE32E4-2B4B-4D64-A539-3ABC0F15923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960C49C-B48C-49EC-BE46-C668520AEC78}">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4453406F-718F-42B2-B7E3-546875E5300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E967C58-ABBD-402C-94B3-EA1D558347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6FAD02A-A24C-48E1-9E78-87F0F55134D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09E88409-FA68-45BB-944A-C6F418C18B27}">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9BD7F85-A3D3-453A-BDBA-79554B43FA46}">
      <text>
        <r>
          <rPr>
            <sz val="10"/>
            <color indexed="8"/>
            <rFont val="Arial"/>
            <family val="2"/>
          </rPr>
          <t>EMS = Energiemanagementsysteme</t>
        </r>
      </text>
    </comment>
    <comment ref="D36" authorId="0" shapeId="0" xr:uid="{F667A1C4-52C0-4CBC-BF94-019EF7E5B107}">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6B1D043A-B764-49EA-B5E1-28FB0E158C53}">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C6C33D1-9F1A-4211-BED2-781E28EB4350}">
      <text>
        <r>
          <rPr>
            <b/>
            <sz val="10"/>
            <color indexed="8"/>
            <rFont val="Arial"/>
            <family val="2"/>
          </rPr>
          <t xml:space="preserve">Webportal: </t>
        </r>
        <r>
          <rPr>
            <sz val="10"/>
            <color indexed="8"/>
            <rFont val="Arial"/>
            <family val="2"/>
          </rPr>
          <t>Eine webbasierte Anwendung kann aufgerufen werden.</t>
        </r>
      </text>
    </comment>
    <comment ref="D48" authorId="0" shapeId="0" xr:uid="{83C12552-4BF3-4ACA-BB91-2487B47256AA}">
      <text>
        <r>
          <rPr>
            <b/>
            <sz val="10"/>
            <color indexed="8"/>
            <rFont val="Arial"/>
            <family val="2"/>
          </rPr>
          <t>App:</t>
        </r>
        <r>
          <rPr>
            <sz val="10"/>
            <color indexed="8"/>
            <rFont val="Arial"/>
            <family val="2"/>
          </rPr>
          <t xml:space="preserve"> Es existiert eine Smartphone App.</t>
        </r>
      </text>
    </comment>
    <comment ref="D50" authorId="0" shapeId="0" xr:uid="{09A43481-22CD-48DA-847F-943065169C35}">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0C468DE-A952-4D2C-8330-71520C09940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B191379-30BE-4284-9DD8-045996612E2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50F8D5C-7951-413F-92C8-B2ED622E9B4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6244BD07-100F-4BA5-9643-7AE5A7AE657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271295F-AAF5-4010-AEE7-B679CDB00E3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64705FC-25F2-42B1-8C0F-84A3CDF3B6B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D383768-CFA3-4649-B370-C635C2E8BB85}">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26C5B72-DAAE-430D-95A0-ADB51DB63E4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42CB16F5-A8EE-4EA6-B301-B598C20347AD}">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C179B125-5A9C-40C5-8632-4709FE751CC5}">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50777BC-9AE7-4428-8438-69D69A3543E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6CF07A0-7C70-42F5-B8B0-D8202277FFE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2C91BA4-73A2-44C5-A6E2-5907F6214E46}">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8C71AAF-E467-409A-82E2-B77B2E9AA0A0}">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E708D3AC-FB03-4321-A25F-44F4B118530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25ED43B-D3CF-422B-AC69-02B3ABFAE90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5F405FA-D7A3-4D07-A76A-197502A4D634}">
      <text>
        <r>
          <rPr>
            <b/>
            <sz val="10"/>
            <color indexed="8"/>
            <rFont val="Arial"/>
            <family val="2"/>
          </rPr>
          <t>White-List (Spezialnutzende):</t>
        </r>
        <r>
          <rPr>
            <sz val="10"/>
            <color indexed="8"/>
            <rFont val="Arial"/>
            <family val="2"/>
          </rPr>
          <t xml:space="preserve"> Bestimmte Nutzende laden kostenfrei.</t>
        </r>
      </text>
    </comment>
    <comment ref="D85" authorId="0" shapeId="0" xr:uid="{BB79E9B2-DC03-40D1-A546-CD9144823ED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EA6CCCE4-FCF3-4E58-BE46-85AE3742BBB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E9D968C-603E-4B78-839E-85AAF5A865E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F9CDD0B-2774-4F5D-AB75-048FF294FA3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8A3A4322-E11D-4D3E-A495-663E147188E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9270509-85D6-4C51-8D46-F69C2954A89A}">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298FB6C-6E4A-4107-94A5-6C6910909F6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8CAF9A2-3AE8-42F4-A1EF-8BDB66CC0808}">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FAFC0C0B-777B-468C-A3D4-C4B213DFDD1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2E20DE3-49EA-4E91-881F-8B086FE549BF}">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457F902-8DD2-4ADC-A1E1-D423A47F552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8F05B65-3B03-443C-946E-6128CBC00C4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0D1077AA-554C-4D5A-9ED7-8DF0ACD07F0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9F3E667-30CC-4080-AFD4-1F5AE7AA731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469EEFA-8353-4033-B822-86EEA801571B}">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37EC8BA-AE8A-4B29-96D9-6DD7DB24888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A60E225-5A45-431F-AA53-452C93EE43F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633A232-2F07-4029-A0F1-8D171587903B}">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8F435D5-C267-4DD8-BA4B-B0FBAE72E8A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263EE0D-CFC7-4532-AC8C-086188F46786}">
      <text>
        <r>
          <rPr>
            <sz val="10"/>
            <color indexed="8"/>
            <rFont val="Arial"/>
            <family val="2"/>
          </rPr>
          <t>EMS = Energiemanagementsysteme</t>
        </r>
      </text>
    </comment>
    <comment ref="D36" authorId="0" shapeId="0" xr:uid="{FF2D7CCE-2ECC-4D2C-A1FD-BDF29CB16C5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4954F0-AA1C-45D5-AA76-26811096FA5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EA88103-34C5-4881-A481-99767C0E0F19}">
      <text>
        <r>
          <rPr>
            <b/>
            <sz val="10"/>
            <color indexed="8"/>
            <rFont val="Arial"/>
            <family val="2"/>
          </rPr>
          <t xml:space="preserve">Webportal: </t>
        </r>
        <r>
          <rPr>
            <sz val="10"/>
            <color indexed="8"/>
            <rFont val="Arial"/>
            <family val="2"/>
          </rPr>
          <t>Eine webbasierte Anwendung kann aufgerufen werden.</t>
        </r>
      </text>
    </comment>
    <comment ref="D48" authorId="0" shapeId="0" xr:uid="{651F4541-4112-4895-9355-68EEE61A433E}">
      <text>
        <r>
          <rPr>
            <b/>
            <sz val="10"/>
            <color indexed="8"/>
            <rFont val="Arial"/>
            <family val="2"/>
          </rPr>
          <t>App:</t>
        </r>
        <r>
          <rPr>
            <sz val="10"/>
            <color indexed="8"/>
            <rFont val="Arial"/>
            <family val="2"/>
          </rPr>
          <t xml:space="preserve"> Es existiert eine Smartphone App.</t>
        </r>
      </text>
    </comment>
    <comment ref="D50" authorId="0" shapeId="0" xr:uid="{7AF572B8-F502-431C-AFA4-C04413C2040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D455A49-DA32-4626-86F7-275E30BDF90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D524F9C-5ADD-40DD-BB32-0D9A54E23114}">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99A1F4BF-BE2E-402F-906B-EFF3016FC03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19B929F-7151-483C-AB15-3C22E4213B5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5C3A7A3-E81B-46A6-89E0-C45D9F1D9DE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3E075B2-809D-4A38-B26F-628A4F986D2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8BBCD061-95C9-4C38-BB2F-C4D4DAB8CF3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C4191F8-0B90-48DE-B12F-DA15772E2C0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94F5B1C-57DA-4A4A-B3DE-1B23CE771F7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154BA6C-F56A-4211-8E2B-A2235EFEA11C}">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6100DA7F-52D3-4C13-AB1E-E178004CABC0}">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0167FF8-48D4-413A-BCFC-E02BA3523D5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36BDE78-BBA5-4EE6-9904-6D2EDF65658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A0929C8B-49CB-4CD0-87E1-FECAD689258F}">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9D060AC-5981-4A32-9DA9-24123177D36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881726E6-E83B-41AA-85F4-B20130157B7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7F8FE37-3CB2-46E3-8237-632A52FC834E}">
      <text>
        <r>
          <rPr>
            <b/>
            <sz val="10"/>
            <color indexed="8"/>
            <rFont val="Arial"/>
            <family val="2"/>
          </rPr>
          <t>White-List (Spezialnutzende):</t>
        </r>
        <r>
          <rPr>
            <sz val="10"/>
            <color indexed="8"/>
            <rFont val="Arial"/>
            <family val="2"/>
          </rPr>
          <t xml:space="preserve"> Bestimmte Nutzende laden kostenfrei.</t>
        </r>
      </text>
    </comment>
    <comment ref="D85" authorId="0" shapeId="0" xr:uid="{4E2EEB91-B63E-4521-A2F8-30AA20C6D03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83D47136-3E87-421A-8064-35F79B45DB4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16D22BB-4133-468E-B321-B50A847169EE}">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034DC75-A795-47C7-9423-431FAD38F2EF}">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4EC93C15-62E2-4E36-990A-F585EBE9697C}">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029F5F46-1057-4B2B-B9EB-37C76CF9097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517D030-CEAC-4710-B015-19BDE9D1598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CB2E6E9-B90C-432A-AA1A-AB6ECFE6706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166369-8434-4E2E-83AB-BDFBB6207445}">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431D39E-1557-42A8-8E12-4CDADDDB329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304DA817-4408-4E11-A1A6-33ED4AD0094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5413C34-C74B-458A-A1C0-3AE46210F5A4}">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B46BE21E-498F-4DF3-BB17-C25EB704A9CC}">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BC4573C-019B-447A-9609-EBEA99B351CC}">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9099399-F9E5-4C17-A999-238B7232D71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CB77D750-04EF-469A-A2B2-238596663CD4}">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98E0A51-C8CF-4BF8-A71F-69294D2644C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8252D6C-0D11-43B8-B421-DF80AAB5F061}">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2D66C73-0F1E-4F2F-AC33-1161EBB3DA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17796FC-ED46-48AB-9953-71BACFF04EF1}">
      <text>
        <r>
          <rPr>
            <sz val="10"/>
            <color indexed="8"/>
            <rFont val="Arial"/>
            <family val="2"/>
          </rPr>
          <t>EMS = Energiemanagementsysteme</t>
        </r>
      </text>
    </comment>
    <comment ref="D36" authorId="0" shapeId="0" xr:uid="{11298DB1-B0B1-43E4-B939-383461680FC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7B276C45-A15D-497B-B886-9173AB9F8CB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C40A8349-CF85-4F8D-B085-7B9A546499AB}">
      <text>
        <r>
          <rPr>
            <b/>
            <sz val="10"/>
            <color indexed="8"/>
            <rFont val="Arial"/>
            <family val="2"/>
          </rPr>
          <t xml:space="preserve">Webportal: </t>
        </r>
        <r>
          <rPr>
            <sz val="10"/>
            <color indexed="8"/>
            <rFont val="Arial"/>
            <family val="2"/>
          </rPr>
          <t>Eine webbasierte Anwendung kann aufgerufen werden.</t>
        </r>
      </text>
    </comment>
    <comment ref="D48" authorId="0" shapeId="0" xr:uid="{6523AB42-3D59-405A-9E4B-B88013AA5956}">
      <text>
        <r>
          <rPr>
            <b/>
            <sz val="10"/>
            <color indexed="8"/>
            <rFont val="Arial"/>
            <family val="2"/>
          </rPr>
          <t>App:</t>
        </r>
        <r>
          <rPr>
            <sz val="10"/>
            <color indexed="8"/>
            <rFont val="Arial"/>
            <family val="2"/>
          </rPr>
          <t xml:space="preserve"> Es existiert eine Smartphone App.</t>
        </r>
      </text>
    </comment>
    <comment ref="D50" authorId="0" shapeId="0" xr:uid="{D160986B-4EF7-42C6-A36F-C65ECDFE998F}">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DC0009F-5293-45B8-BF43-7C29DD08D4D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C18315D-F5C8-48A7-8256-BE9F2B5A0B7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DC2FC45-4FEB-489F-ABBD-8509D9546FF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6CB65383-8F7C-4213-8E33-EBA2224B3857}">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564F099-2AAF-4094-BE69-B1C5638AB3F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06552D68-DA5F-4128-9E2C-929A3C30FCC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F9FD45-81A3-4202-88B0-B21F1B31EDF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2237EE6-BAE5-4313-9E72-FDCF9AB08F99}">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A4B80329-0A9C-43A8-BF2B-28D3C84C97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A5F3B42-CED3-44C0-BCB8-052F9C91E39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B0E12836-0F00-49F2-A3B1-254504D4E1A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F567C90-8F7B-43E1-AA2A-DF740A5C7368}">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6640547-5296-48BF-A94A-5C7DE059B6D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7E20581-C7D1-4400-ABBC-CFD797081C2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60E0912D-7BEB-4506-A154-54F22EF0064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470F49D-2E96-4BF5-BB42-5D97D59C57E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356457D-2448-469D-AE40-E23DE9313D56}">
      <text>
        <r>
          <rPr>
            <b/>
            <sz val="10"/>
            <color indexed="8"/>
            <rFont val="Arial"/>
            <family val="2"/>
          </rPr>
          <t>White-List (Spezialnutzende):</t>
        </r>
        <r>
          <rPr>
            <sz val="10"/>
            <color indexed="8"/>
            <rFont val="Arial"/>
            <family val="2"/>
          </rPr>
          <t xml:space="preserve"> Bestimmte Nutzende laden kostenfrei.</t>
        </r>
      </text>
    </comment>
    <comment ref="D85" authorId="0" shapeId="0" xr:uid="{105660D2-D6C7-432E-9337-D945777610F5}">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FB170AF-8101-4352-92D1-519FD33CA31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7A161F9-7FA7-4866-AAD2-C5BB9F2CDCE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FB89BF2-7CDA-47A3-8A9E-A0E73580068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1DE12872-F46B-437A-ACDD-61C04AC3545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9170020E-3C3A-4CCE-A0D8-5954542F709B}">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9EB1FAFB-B199-4C87-A0A1-E63576A5FB0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07DF1CEF-27F0-4988-AEFC-45A6993306A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178C5809-451E-4260-AA55-BE6ACED0A21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D201EC4-C915-4C59-9BB2-ACDD04AB96D4}">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716B5FFE-F79F-4CD9-840C-A398DAE2F17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3DE01E0-4152-4553-A2EA-404DFF78CBC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8B203F2-6E06-4AF6-A570-F36A3539CF3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D0D1B1F4-4627-49F9-9D9B-A2A21F32AE5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B490F3A-5CED-471F-A714-9FA9E6AD78F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24C3C815-0FCB-467C-8C14-302C741D2C4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D4E3C95-5AC9-4166-8AC9-135D4B7CF74B}">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95EE3F2-056E-4563-8936-9FCFF6AF11A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1EC5777-10E5-4F28-A5FF-4B53DCC30A8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0E4B61A-87D2-4D24-9157-AA4CBEBDAF31}">
      <text>
        <r>
          <rPr>
            <sz val="10"/>
            <color indexed="8"/>
            <rFont val="Arial"/>
            <family val="2"/>
          </rPr>
          <t>EMS = Energiemanagementsysteme</t>
        </r>
      </text>
    </comment>
    <comment ref="D36" authorId="0" shapeId="0" xr:uid="{762B6414-5082-4900-A7C1-2B2FD62AB48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AC8A5220-A3BA-4D0B-BCD3-BB535D24EAB9}">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031DA968-2440-493A-9F7B-8B2FF5CD5E62}">
      <text>
        <r>
          <rPr>
            <b/>
            <sz val="10"/>
            <color indexed="8"/>
            <rFont val="Arial"/>
            <family val="2"/>
          </rPr>
          <t xml:space="preserve">Webportal: </t>
        </r>
        <r>
          <rPr>
            <sz val="10"/>
            <color indexed="8"/>
            <rFont val="Arial"/>
            <family val="2"/>
          </rPr>
          <t>Eine webbasierte Anwendung kann aufgerufen werden.</t>
        </r>
      </text>
    </comment>
    <comment ref="D48" authorId="0" shapeId="0" xr:uid="{AD4F05DF-C9AD-4386-8B68-ED9E749F5864}">
      <text>
        <r>
          <rPr>
            <b/>
            <sz val="10"/>
            <color indexed="8"/>
            <rFont val="Arial"/>
            <family val="2"/>
          </rPr>
          <t>App:</t>
        </r>
        <r>
          <rPr>
            <sz val="10"/>
            <color indexed="8"/>
            <rFont val="Arial"/>
            <family val="2"/>
          </rPr>
          <t xml:space="preserve"> Es existiert eine Smartphone App.</t>
        </r>
      </text>
    </comment>
    <comment ref="D50" authorId="0" shapeId="0" xr:uid="{A8908936-6E33-42EC-8238-246D11E3914F}">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F474B4CA-12BE-4E5E-A28C-4A305E64DA9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643DA33B-F458-44F1-92F6-BD99D5B0656E}">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698485A-12E4-48B7-8635-5E6E1613DDCA}">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C3D9F86-9535-4EDF-81DC-180C72F5ACF2}">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025C5F9-AEDD-4996-B6A6-BEE699FABDF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D6D88C8-0554-488E-B081-83AF0972505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3C6C3608-3D7A-4058-AEF6-3427AE876E27}">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06A3C139-5C02-4A4B-9038-1B137AF32DF7}">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30EE43DE-FE11-4BA4-B6C0-1DB3C627D69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9A5E66B-7697-4BE1-B970-51C36D78346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F293728-A23F-42E5-86B7-D294BAB2946E}">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FBC7CCA-C68F-4786-898A-430B65A28E3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A4E8CEB-FC07-410B-84EE-8AF280369405}">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23F6B982-200B-418C-8FA1-90634D12D62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7AC4E2A3-F0EE-49A9-9808-7997910D9D66}">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16BA4BB8-6063-4F01-B45E-71C1C29DF75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E0BE6F47-5236-4738-837D-FB0349701B3E}">
      <text>
        <r>
          <rPr>
            <b/>
            <sz val="10"/>
            <color indexed="8"/>
            <rFont val="Arial"/>
            <family val="2"/>
          </rPr>
          <t>White-List (Spezialnutzende):</t>
        </r>
        <r>
          <rPr>
            <sz val="10"/>
            <color indexed="8"/>
            <rFont val="Arial"/>
            <family val="2"/>
          </rPr>
          <t xml:space="preserve"> Bestimmte Nutzende laden kostenfrei.</t>
        </r>
      </text>
    </comment>
    <comment ref="D85" authorId="0" shapeId="0" xr:uid="{950CE152-360C-453E-A4D0-ED05DC6C8E46}">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358AB9A-6B1D-4F60-84BA-4C874BEFA34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884522D4-B14E-4FBE-A4E0-1632C0B2568A}">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23E051B1-3178-4428-85C6-19CB022FA8A0}">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788656F4-D373-41C5-B4DC-AD66A35C52E5}">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D958767-73D6-4DD0-9779-D769D2C06DB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31E08E87-DDEC-40BE-AA27-2D1165E22FE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F73AEC9C-966F-4950-8EC1-5EF9360F5EE0}">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D3FED52A-12D4-48A6-A41A-A1D0559211E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DE5024D-C7A1-4349-A354-3D406B23C230}">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B5AF37AF-25E2-4E8E-BC5F-651B78722F6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E1DCA11-9620-4304-B827-32952331B8B6}">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1BCF3A4-DFC6-4A37-B8B3-E9D5FD54A1C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89BBE23A-A05D-48EA-873F-56C338C8DAC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53100A4-C033-46C8-B892-DD6CF37E5A67}">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B27DB2F-6482-4EFF-98DA-AD56B94A173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63E7F65-D782-4462-9AFD-E6C56C4705A5}">
      <text>
        <r>
          <rPr>
            <sz val="10"/>
            <color indexed="8"/>
            <rFont val="Arial"/>
            <family val="2"/>
          </rPr>
          <t>EMS = Energiemanagementsysteme</t>
        </r>
      </text>
    </comment>
    <comment ref="D36" authorId="0" shapeId="0" xr:uid="{3E9016C4-4FF3-4679-A0B5-AFFA7E5050E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C29B9EA-65AE-4A14-966D-EA325E5D6C2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5204729-3BDD-4BE4-83C0-70AD8D1EF40F}">
      <text>
        <r>
          <rPr>
            <b/>
            <sz val="10"/>
            <color indexed="8"/>
            <rFont val="Arial"/>
            <family val="2"/>
          </rPr>
          <t xml:space="preserve">Webportal: </t>
        </r>
        <r>
          <rPr>
            <sz val="10"/>
            <color indexed="8"/>
            <rFont val="Arial"/>
            <family val="2"/>
          </rPr>
          <t>Eine webbasierte Anwendung kann aufgerufen werden.</t>
        </r>
      </text>
    </comment>
    <comment ref="D48" authorId="0" shapeId="0" xr:uid="{6ACA0A5B-B7C7-4587-975F-462D088C83BE}">
      <text>
        <r>
          <rPr>
            <b/>
            <sz val="10"/>
            <color indexed="8"/>
            <rFont val="Arial"/>
            <family val="2"/>
          </rPr>
          <t>App:</t>
        </r>
        <r>
          <rPr>
            <sz val="10"/>
            <color indexed="8"/>
            <rFont val="Arial"/>
            <family val="2"/>
          </rPr>
          <t xml:space="preserve"> Es existiert eine Smartphone App.</t>
        </r>
      </text>
    </comment>
    <comment ref="D50" authorId="0" shapeId="0" xr:uid="{239BFEC2-F500-49F7-B13D-381F7D10023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A255CCF-AAB8-4C3A-AECE-3431F1CB8CA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527CA1E-EC70-4DC7-B95E-DC826AD10027}">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CA466B8-C4CF-4CB2-9FEF-E90C0819730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5FEB37B-DD89-4E7C-A629-D8BE2AF48E0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FE488706-C5D8-4516-8BFF-74ACF48596F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CA8D71DF-E82A-438D-9E05-8C0CEA950141}">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23F8CB9-F034-4CDE-9C76-8B8A817F8FD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9125B28-AAD9-414E-AE14-1B5AEF935BA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680666E-BE0F-4913-998F-B329CA747B7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7C6234E-D2AD-45F6-A991-183685E48DC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5047A37-6158-424E-9F44-C512E5937F3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5E4BB20-552D-4FAE-8278-EEC2E3C49AD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72BDC8A-84B2-406B-9319-CD8112770B4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A0C7EF1-6C24-4863-B86B-23BAAC9E87B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2131226-BE4F-46CF-A178-D5D82E57525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AF9A73A-6D06-468A-8DDC-59616F02233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413B9EB-895D-4A87-B8DF-45F7CB7C55A7}">
      <text>
        <r>
          <rPr>
            <b/>
            <sz val="10"/>
            <color indexed="8"/>
            <rFont val="Arial"/>
            <family val="2"/>
          </rPr>
          <t>White-List (Spezialnutzende):</t>
        </r>
        <r>
          <rPr>
            <sz val="10"/>
            <color indexed="8"/>
            <rFont val="Arial"/>
            <family val="2"/>
          </rPr>
          <t xml:space="preserve"> Bestimmte Nutzende laden kostenfrei.</t>
        </r>
      </text>
    </comment>
    <comment ref="D85" authorId="0" shapeId="0" xr:uid="{4F1E8A07-E96E-4E35-AA6E-F6808A2DA2C8}">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3BEB022-664B-4F91-8DF5-5A70D058110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51673D82-7156-40C2-8AA0-4914DC5DF86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474DE01C-85F2-4DEB-B094-356876C08DC8}">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57816C2-EE0E-4B53-B62A-06DF23330D44}">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A354B73E-9450-4B5A-A2AE-DB388DED408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62ECD36A-0D48-4B67-9DA2-2393986A70A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9B63DC25-B6C8-40B9-A1CD-768BAF5D910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22BBABA3-BE93-4568-A36B-136BDFE3F8E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132C6A4-66E1-46DF-9A26-D6594042128E}">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73FC9841-1FCE-43BD-9978-4AD6A5186F5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3E82565-2C14-4570-A9E3-FC70CF3F72E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D36B1B0-62F6-4EEC-935F-C7F239C1147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8C34282-5EA4-426A-B232-CE5CDB5821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462E22A-F3E2-4A9E-B18B-63B8ED4C2EB7}">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09CF5FF-273B-4D9E-8E3C-3816E60834E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7B317DE-F50B-40DA-AAAB-975269473774}">
      <text>
        <r>
          <rPr>
            <sz val="10"/>
            <color indexed="8"/>
            <rFont val="Arial"/>
            <family val="2"/>
          </rPr>
          <t>EMS = Energiemanagementsysteme</t>
        </r>
      </text>
    </comment>
    <comment ref="D36" authorId="0" shapeId="0" xr:uid="{78FE2F01-F8CD-47CE-8AEA-A2082886C60D}">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C630D513-F6C0-44AA-87B7-4304C5C649DA}">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70A2CDB-5955-4CCC-84F5-63450375A9B2}">
      <text>
        <r>
          <rPr>
            <b/>
            <sz val="10"/>
            <color indexed="8"/>
            <rFont val="Arial"/>
            <family val="2"/>
          </rPr>
          <t xml:space="preserve">Webportal: </t>
        </r>
        <r>
          <rPr>
            <sz val="10"/>
            <color indexed="8"/>
            <rFont val="Arial"/>
            <family val="2"/>
          </rPr>
          <t>Eine webbasierte Anwendung kann aufgerufen werden.</t>
        </r>
      </text>
    </comment>
    <comment ref="D48" authorId="0" shapeId="0" xr:uid="{D6A77351-C93B-4362-A428-49D386073FA3}">
      <text>
        <r>
          <rPr>
            <b/>
            <sz val="10"/>
            <color indexed="8"/>
            <rFont val="Arial"/>
            <family val="2"/>
          </rPr>
          <t>App:</t>
        </r>
        <r>
          <rPr>
            <sz val="10"/>
            <color indexed="8"/>
            <rFont val="Arial"/>
            <family val="2"/>
          </rPr>
          <t xml:space="preserve"> Es existiert eine Smartphone App.</t>
        </r>
      </text>
    </comment>
    <comment ref="D50" authorId="0" shapeId="0" xr:uid="{073883D7-EE8D-477F-A012-1AADD157233C}">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4AB0C02B-4E25-4A96-87C3-DC2DBC06ADD2}">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2644847-31DA-4932-9BF2-FC49785A509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C7751550-6EFF-4174-8B5D-F2A29C9597A8}">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06DCE31-419C-458C-B1B7-DC70C5FEB86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6135BEDD-4A7F-48B3-9711-9CCBA3B8FBC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AF970F2-E3EE-4B99-9FCB-D64A7462B62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E57F74C0-7365-45BA-9A1C-423565B2603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22B74A04-D47F-4366-96F9-23D70952EA2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F0F8EFA-6990-4F7B-933A-7B5C42428860}">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75C2E33-C3C2-4F38-979A-E67F3A28D62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2731E5E9-40C8-4450-95B3-C31759031F8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2719283-4C7C-4C76-A3B3-10B8D1EC0CC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D0CEBC2-C9E9-4B40-A004-BD67A48BAD3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6F24C775-E05E-4FE5-AC24-807E6A711548}">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31C208E6-313C-404C-8E66-E6ADD2B5145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8F4900C-42CB-4950-BDC8-44A063EB979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F2D5A063-BED6-4243-9965-223A3B626B60}">
      <text>
        <r>
          <rPr>
            <b/>
            <sz val="10"/>
            <color indexed="8"/>
            <rFont val="Arial"/>
            <family val="2"/>
          </rPr>
          <t>White-List (Spezialnutzende):</t>
        </r>
        <r>
          <rPr>
            <sz val="10"/>
            <color indexed="8"/>
            <rFont val="Arial"/>
            <family val="2"/>
          </rPr>
          <t xml:space="preserve"> Bestimmte Nutzende laden kostenfrei.</t>
        </r>
      </text>
    </comment>
    <comment ref="D85" authorId="0" shapeId="0" xr:uid="{5D93D1DB-F525-40E6-A02B-1F4D44EC404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ECE9756-9C75-45D3-9883-70FEB9F44D7B}">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BD8DF2F-C883-48C3-B8DF-B7115C7C7815}">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F489DCC-8833-48F6-8F8D-3E557EC89ABC}">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2D725B9-E06F-4D87-B925-1B5DAB36C50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9091226-3907-4E94-B928-45E491CE924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217A8CB5-C4BF-43EA-96DE-2227886A97A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7446A54-2356-419F-A1AD-D43522C7924D}">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696294EC-3F16-4208-861A-7FFCD8CC4BE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E68B71B3-560A-4DA5-960A-50EF5492671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A61E268-C94C-484A-896F-C5B5E8593AC3}">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ED5E5D4-2A29-4233-8458-BBB0D5F92360}">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CE0E00D-84AE-4CBE-A2DE-8C339546E815}">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1D349677-47DE-404A-9271-AC97074BC11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85D3EBF-3681-41F5-A6EF-8F7CD6016DC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DEA99F0E-2E29-4D9E-9AB4-291A7E50A745}">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25D53747-A99B-4380-83E7-8B5EF287D4A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9CC88F-9659-4657-82BC-6573BE7D146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A42A35FA-2783-4B29-A752-561E19DEE883}">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D1319608-5B32-4ABE-9888-870BA4724797}">
      <text>
        <r>
          <rPr>
            <sz val="10"/>
            <color indexed="8"/>
            <rFont val="Arial"/>
            <family val="2"/>
          </rPr>
          <t>EMS = Energiemanagementsysteme</t>
        </r>
      </text>
    </comment>
    <comment ref="D36" authorId="0" shapeId="0" xr:uid="{A535296B-CD02-48D9-87D8-393863ABD225}">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5878EA2-6254-481E-9A5A-5BC6E0F25B1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5EF0DC23-D1E6-487D-A122-C60353998EF4}">
      <text>
        <r>
          <rPr>
            <b/>
            <sz val="10"/>
            <color indexed="8"/>
            <rFont val="Arial"/>
            <family val="2"/>
          </rPr>
          <t xml:space="preserve">Webportal: </t>
        </r>
        <r>
          <rPr>
            <sz val="10"/>
            <color indexed="8"/>
            <rFont val="Arial"/>
            <family val="2"/>
          </rPr>
          <t>Eine webbasierte Anwendung kann aufgerufen werden.</t>
        </r>
      </text>
    </comment>
    <comment ref="D48" authorId="0" shapeId="0" xr:uid="{AB078C62-D58A-4EE8-A25B-43952A3649B9}">
      <text>
        <r>
          <rPr>
            <b/>
            <sz val="10"/>
            <color indexed="8"/>
            <rFont val="Arial"/>
            <family val="2"/>
          </rPr>
          <t>App:</t>
        </r>
        <r>
          <rPr>
            <sz val="10"/>
            <color indexed="8"/>
            <rFont val="Arial"/>
            <family val="2"/>
          </rPr>
          <t xml:space="preserve"> Es existiert eine Smartphone App.</t>
        </r>
      </text>
    </comment>
    <comment ref="D50" authorId="0" shapeId="0" xr:uid="{999FB9DF-C404-4DDB-A8E6-5ECD317CD27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95EEEB63-A929-490D-880C-5F49DF37E03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FC791B92-8B05-402D-B2DE-DAB71F8080D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B0C565B2-018B-4139-8ED2-0755CDAFC9D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3EFDF26-0998-48FE-83CD-512825D73DB4}">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10E9E69-A352-4A2D-9228-A82EB375FC5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46B49BE0-EDFB-419C-A867-3699D4D41C7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49A753E9-268C-4BA6-BF3C-75F4B120A5A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40702C2-8D28-4D7F-B6AE-28D88D7E86FD}">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E5D7E70C-186A-46B0-A5D8-CC47A772380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1F346E42-7699-4C8A-896A-56EDAD6C48F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570B33D-B6F5-4286-BA8F-AC7D1EBA134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B8ED2BA-3DA3-490E-8A31-F6456EDDB01C}">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65CF9E50-0BDE-4383-AE2E-0C6E8BB2DE8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071FAB0-3BE0-4E19-9C7D-36C59F402613}">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BB348520-49C5-46BA-A505-BC704A8005B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C639310-B121-4596-9549-EE98BFCAFFE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B50C6D2-8332-4556-BCC8-93762B2FB817}">
      <text>
        <r>
          <rPr>
            <b/>
            <sz val="10"/>
            <color indexed="8"/>
            <rFont val="Arial"/>
            <family val="2"/>
          </rPr>
          <t>White-List (Spezialnutzende):</t>
        </r>
        <r>
          <rPr>
            <sz val="10"/>
            <color indexed="8"/>
            <rFont val="Arial"/>
            <family val="2"/>
          </rPr>
          <t xml:space="preserve"> Bestimmte Nutzende laden kostenfrei.</t>
        </r>
      </text>
    </comment>
    <comment ref="D85" authorId="0" shapeId="0" xr:uid="{9079E53F-E13A-4533-A620-81FDD9E547E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D2169C2-0610-46C4-9C29-707EAE0BE77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D4195805-EC70-4C79-A54D-3565CE792FA8}">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6A253954-870A-46F7-AD81-5893172A6C89}">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7679563E-49FA-4FEE-AB65-6317FF8B6C1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FBDD0DA9-A3D4-4FD8-99F1-729F296857CD}">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9F036FF-74E6-4D6F-88C8-29C2DBD1E599}">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69E81B0-EA1F-4014-920E-763D428F3181}">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4A7433A8-7CCB-454A-AF89-C49874C4C6A6}">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4D4A968-C98C-473F-A05C-F8BBED4D64F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606EE295-9AEF-4861-B309-CB5B2B9ABCD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F80DE8DB-3619-4B23-BE5C-283A1B66A98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A6DD2B22-9D88-46C1-9C39-B483E5D55D6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F9DE9951-975C-4A9F-98F9-4FC2D74DB565}">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125E199-AD94-4A6E-9E12-62C63BAED4D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63924A-3C6E-4B03-9142-FA556F7F009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EB3992F3-A8FB-494E-89B7-9CAFC96DE12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5E2B682-2CE0-4B75-BDEB-029CB85B7426}">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09F1F2EC-8800-49F8-A931-8F0C470E1DE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E36C2B83-11BA-482C-8713-4AE05191E4A2}">
      <text>
        <r>
          <rPr>
            <sz val="10"/>
            <color indexed="8"/>
            <rFont val="Arial"/>
            <family val="2"/>
          </rPr>
          <t>EMS = Energiemanagementsysteme</t>
        </r>
      </text>
    </comment>
    <comment ref="D36" authorId="0" shapeId="0" xr:uid="{9EAB4833-1F54-4A57-A150-9A6941C9098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79FA23BC-FEC3-42E1-8DA2-54DA742D0C34}">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C5F4441-C863-4461-9E78-F5DAA693549B}">
      <text>
        <r>
          <rPr>
            <b/>
            <sz val="10"/>
            <color indexed="8"/>
            <rFont val="Arial"/>
            <family val="2"/>
          </rPr>
          <t xml:space="preserve">Webportal: </t>
        </r>
        <r>
          <rPr>
            <sz val="10"/>
            <color indexed="8"/>
            <rFont val="Arial"/>
            <family val="2"/>
          </rPr>
          <t>Eine webbasierte Anwendung kann aufgerufen werden.</t>
        </r>
      </text>
    </comment>
    <comment ref="D48" authorId="0" shapeId="0" xr:uid="{E98A424B-A09B-4AD6-B0A5-3477FAA4B64D}">
      <text>
        <r>
          <rPr>
            <b/>
            <sz val="10"/>
            <color indexed="8"/>
            <rFont val="Arial"/>
            <family val="2"/>
          </rPr>
          <t>App:</t>
        </r>
        <r>
          <rPr>
            <sz val="10"/>
            <color indexed="8"/>
            <rFont val="Arial"/>
            <family val="2"/>
          </rPr>
          <t xml:space="preserve"> Es existiert eine Smartphone App.</t>
        </r>
      </text>
    </comment>
    <comment ref="D50" authorId="0" shapeId="0" xr:uid="{39AE38AA-6107-4265-9016-EC5220495A54}">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D585D52-8F51-47B8-B46D-F6A8CDD78FA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0B242274-54E2-4C17-B7B0-3CCC51B43DB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424C3B4D-51E7-4817-82B9-63B38A015A21}">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82DD521-FBAC-4556-A7EF-B800D8D6B5B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9576661A-ADB4-4EA9-9A39-BFE32EA4DFA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A2B2A7E-602A-4D8E-8681-D18C15B83EEB}">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D169390-CCCF-4F6A-A231-C6D06502B87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773D8D7-8D78-410C-8DCE-4376DC4BAF40}">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5BDA8B6-CBE4-4C02-9460-F4707B2C0F5F}">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27693AB-8546-4389-96CD-3392A2D29A67}">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9BEC08A-7B2F-4374-8DE8-F22489B8B6E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E0BE78F4-42D2-456A-BEBF-7DA710139A5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DF4CF98-75DD-40EB-98CE-504650DD050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A2582A7-29F2-4F19-BB41-8A93DF8837B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2A8982D-89D3-4378-BFCF-6DFC358A57E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3E2354D-1AAB-40A7-B12D-4175BC45E96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3B2874EC-BB1F-403F-B1F3-23E612B792F3}">
      <text>
        <r>
          <rPr>
            <b/>
            <sz val="10"/>
            <color indexed="8"/>
            <rFont val="Arial"/>
            <family val="2"/>
          </rPr>
          <t>White-List (Spezialnutzende):</t>
        </r>
        <r>
          <rPr>
            <sz val="10"/>
            <color indexed="8"/>
            <rFont val="Arial"/>
            <family val="2"/>
          </rPr>
          <t xml:space="preserve"> Bestimmte Nutzende laden kostenfrei.</t>
        </r>
      </text>
    </comment>
    <comment ref="D85" authorId="0" shapeId="0" xr:uid="{19D2D0F3-EFE3-4C9D-9673-1AD1FBC45C2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CC56F6E-65E9-4563-A2A8-AA2F7378A44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6B34A3A7-F047-4E30-9F20-3DC062F5001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3C05AB0-A938-4D8A-BFED-6522DC840FEE}">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A4BF44D5-F141-4FC9-81EA-AE576F7E3EBE}">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06D43C7-AFD6-4B22-A426-C545B3FE16E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F09E6F77-FAAD-4917-BAAD-208108D41E0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7769456-6299-4875-96F7-4C73F7CD8DD3}">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CC4212F6-C78A-4ACC-B4C8-99736BD371D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80966770-9172-4965-9ABF-4325C2D76D41}">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2502CBE0-2A04-46E8-AA7B-81AB106F79D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234345B-305C-4653-9B87-A3D873A2A27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095E014-89D2-442B-949C-16EB852559B7}">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4C7A5F9-4319-4587-8712-7E9493239AA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2946CC3-107B-4DAE-A93F-A9F67CA0B49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20CD63C-F278-4FBD-B435-884F042EDE98}">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5EEF427-C702-42A1-8979-A7E7E6B966C5}">
      <text>
        <r>
          <rPr>
            <sz val="10"/>
            <color indexed="8"/>
            <rFont val="Arial"/>
            <family val="2"/>
          </rPr>
          <t>EMS = Energiemanagementsysteme</t>
        </r>
      </text>
    </comment>
    <comment ref="D36" authorId="0" shapeId="0" xr:uid="{EDD1EC2B-E8F1-461F-95AA-C7FDB0BB241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59EC8175-7407-40B8-8A11-F4F909BF008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B4B276D8-08BE-4E2C-A87E-E4D217142FC9}">
      <text>
        <r>
          <rPr>
            <b/>
            <sz val="10"/>
            <color indexed="8"/>
            <rFont val="Arial"/>
            <family val="2"/>
          </rPr>
          <t xml:space="preserve">Webportal: </t>
        </r>
        <r>
          <rPr>
            <sz val="10"/>
            <color indexed="8"/>
            <rFont val="Arial"/>
            <family val="2"/>
          </rPr>
          <t>Eine webbasierte Anwendung kann aufgerufen werden.</t>
        </r>
      </text>
    </comment>
    <comment ref="D48" authorId="0" shapeId="0" xr:uid="{79197695-E0AA-48F3-BE49-2FD1810AEE34}">
      <text>
        <r>
          <rPr>
            <b/>
            <sz val="10"/>
            <color indexed="8"/>
            <rFont val="Arial"/>
            <family val="2"/>
          </rPr>
          <t>App:</t>
        </r>
        <r>
          <rPr>
            <sz val="10"/>
            <color indexed="8"/>
            <rFont val="Arial"/>
            <family val="2"/>
          </rPr>
          <t xml:space="preserve"> Es existiert eine Smartphone App.</t>
        </r>
      </text>
    </comment>
    <comment ref="D50" authorId="0" shapeId="0" xr:uid="{BDEE09A9-F27B-4FF0-BA61-DDC5D4D67D1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45DE306-1D39-4736-A444-44AA6E7697B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26640AF-4F27-486F-9211-4A32EB01E611}">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186F00BF-3A3C-47CF-8C75-B5C0811BF6D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EDE02C5-99FC-4B8F-93C4-FE85EA0822F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2AE9A13-8F18-4F7F-8498-9F049F8B1CF8}">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CE223C9-CF8C-4992-8F28-29104513BAAE}">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622A23A-0EED-4418-89BF-A10AFE210C8F}">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ABC1C85-9CD5-455B-B838-388EA33672A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BA43454-05B7-4FB2-8FCB-291F8ADE6AF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DF93EE30-1A5B-43AE-95A0-D62773B3C58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160B3639-7B1A-4EF3-9E8C-3A40E58A987A}">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4C8CA71-7145-4C73-A26E-E6406DDD648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839B7DFA-2C2F-406E-B961-A2C9C19141AB}">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2D8DC96-75EF-4407-8317-1B10C5B75A7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637192B-B4A3-44FD-A097-9A5FEE8CD89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75B8CEB-45B9-4154-AACB-3385BF2527F7}">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620BB6C-B915-4AE6-B46F-A61CD4D6E914}">
      <text>
        <r>
          <rPr>
            <b/>
            <sz val="10"/>
            <color indexed="8"/>
            <rFont val="Arial"/>
            <family val="2"/>
          </rPr>
          <t>White-List (Spezialnutzende):</t>
        </r>
        <r>
          <rPr>
            <sz val="10"/>
            <color indexed="8"/>
            <rFont val="Arial"/>
            <family val="2"/>
          </rPr>
          <t xml:space="preserve"> Bestimmte Nutzende laden kostenfrei.</t>
        </r>
      </text>
    </comment>
    <comment ref="D85" authorId="0" shapeId="0" xr:uid="{BCA6D580-6279-459B-8BC0-F71DBBD03194}">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D4D00FE3-A713-44C1-B072-0BE36376806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5EFD3FB-2DDE-40A1-981F-B08C666D4380}">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53A1034B-E35F-4837-A13B-B5590820C8E5}">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F4948BA-DC15-4309-ACB7-6AB6C84C8FB9}">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77265B5B-5A3C-4314-BDC4-C35BC0CCB62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7AF7CA64-FB8E-443F-AF46-D35D686D82B0}">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90CA0BB-B8AD-4EF1-A335-CA1420EF8CC9}">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17EE1DE6-1FA0-4201-AB1A-98DFAC198309}">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A4515136-7B18-4915-B8C2-A8B0852475E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1FA9B62E-2AD5-4D39-8810-383B1706E6C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C5C1356-77DA-4968-85DD-55356EC2290D}">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B5B2DEFE-F34C-401C-99B8-AAB2A91B9E2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F22103E7-9E6D-4A01-9EBA-117D755515C5}">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72D659E-9674-4B50-B4C8-7FD308BF2E5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DBCB955-8D46-47C9-8826-1A5D3B65B8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A3B1CD1-2868-4AE0-AC78-406649021EF7}">
      <text>
        <r>
          <rPr>
            <sz val="10"/>
            <color indexed="8"/>
            <rFont val="Arial"/>
            <family val="2"/>
          </rPr>
          <t>EMS = Energiemanagementsysteme</t>
        </r>
      </text>
    </comment>
    <comment ref="D43" authorId="0" shapeId="0" xr:uid="{9D8764D5-8FB9-4B26-B032-27040241368B}">
      <text>
        <r>
          <rPr>
            <b/>
            <sz val="10"/>
            <color indexed="8"/>
            <rFont val="Arial"/>
            <family val="2"/>
          </rPr>
          <t xml:space="preserve">Webportal: </t>
        </r>
        <r>
          <rPr>
            <sz val="10"/>
            <color indexed="8"/>
            <rFont val="Arial"/>
            <family val="2"/>
          </rPr>
          <t>Eine webbasierte Anwendung kann aufgerufen werden.</t>
        </r>
      </text>
    </comment>
    <comment ref="D44" authorId="0" shapeId="0" xr:uid="{DA319DFC-25F4-480A-8D9C-5DCA9FDF61FB}">
      <text>
        <r>
          <rPr>
            <b/>
            <sz val="10"/>
            <color indexed="8"/>
            <rFont val="Arial"/>
            <family val="2"/>
          </rPr>
          <t>App:</t>
        </r>
        <r>
          <rPr>
            <sz val="10"/>
            <color indexed="8"/>
            <rFont val="Arial"/>
            <family val="2"/>
          </rPr>
          <t xml:space="preserve"> Es existiert eine Smartphone App.</t>
        </r>
      </text>
    </comment>
    <comment ref="D46" authorId="0" shapeId="0" xr:uid="{8BA66202-A188-4772-9812-3AD38B9DBA7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47" authorId="0" shapeId="0" xr:uid="{074518BD-1680-448D-BA7C-C0AC05A98B2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49" authorId="0" shapeId="0" xr:uid="{C127C3F2-A422-4D97-AA42-37D6B82F4429}">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0" authorId="0" shapeId="0" xr:uid="{60A2B3AF-38FB-4689-9FE0-0AB622400CD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1" authorId="0" shapeId="0" xr:uid="{0B2A977B-665F-42F5-9517-4628B6A7BF8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2" authorId="0" shapeId="0" xr:uid="{EDDC9404-E5B1-43AA-92CD-DCC07E4C280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3" authorId="0" shapeId="0" xr:uid="{E5195DC5-4F0E-4AE0-8483-BB7A51123CDF}">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0" authorId="0" shapeId="0" xr:uid="{BDB236FA-4736-476E-AFE8-37F4B5D6D79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1" authorId="0" shapeId="0" xr:uid="{102FDEBA-887F-4966-AD41-90DC743197AF}">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3" authorId="0" shapeId="0" xr:uid="{C74AC3FB-D109-4208-8E84-E41532A39F51}">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4" authorId="0" shapeId="0" xr:uid="{D9826063-08D3-488D-B361-58683140FD6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5" authorId="0" shapeId="0" xr:uid="{ADAA4863-1637-4FB4-B537-20DCBD1531C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68" authorId="0" shapeId="0" xr:uid="{8D709573-4440-4354-A990-E2AE9AA50F57}">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1" authorId="0" shapeId="0" xr:uid="{2A4CB9E1-9355-48FA-B916-CA350DCFEBE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2" authorId="0" shapeId="0" xr:uid="{6BD6869A-946C-4E7D-B4C1-9E9E3E6DFD0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5" authorId="0" shapeId="0" xr:uid="{F8212CE0-BC61-4408-A038-36D9BC08E57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79" authorId="0" shapeId="0" xr:uid="{810A65E5-33E9-4E03-A943-0DE8A08841E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0" authorId="0" shapeId="0" xr:uid="{40248055-14FD-4DBD-B6A2-3FDF959D8AC4}">
      <text>
        <r>
          <rPr>
            <b/>
            <sz val="10"/>
            <color indexed="8"/>
            <rFont val="Arial"/>
            <family val="2"/>
          </rPr>
          <t>White-List (Spezialnutzende):</t>
        </r>
        <r>
          <rPr>
            <sz val="10"/>
            <color indexed="8"/>
            <rFont val="Arial"/>
            <family val="2"/>
          </rPr>
          <t xml:space="preserve"> Bestimmte Nutzende laden kostenfrei.</t>
        </r>
      </text>
    </comment>
    <comment ref="D81" authorId="0" shapeId="0" xr:uid="{712BAF5F-EB16-406A-AC5E-622219D32287}">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2" authorId="0" shapeId="0" xr:uid="{781C57C2-EA1B-42C9-BB8B-9470AFF427F4}">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3" authorId="0" shapeId="0" xr:uid="{05AA6E52-99C2-460C-8C19-C82D678C099E}">
      <text>
        <r>
          <rPr>
            <b/>
            <sz val="10"/>
            <color indexed="8"/>
            <rFont val="Arial"/>
            <family val="2"/>
          </rPr>
          <t xml:space="preserve">Abrechnung bidirektionales Laden: </t>
        </r>
        <r>
          <rPr>
            <sz val="10"/>
            <color indexed="8"/>
            <rFont val="Arial"/>
            <family val="2"/>
          </rPr>
          <t>Bidirektionales Laden kann verwaltet und abrechnet werden.</t>
        </r>
      </text>
    </comment>
    <comment ref="D85" authorId="0" shapeId="0" xr:uid="{6D20BE1B-6EAC-4D26-9161-47D3D9CA1B92}">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86" authorId="0" shapeId="0" xr:uid="{541E380D-7339-4740-A609-6FCC7B2D0A8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87" authorId="0" shapeId="0" xr:uid="{D1F21044-4F56-458A-A1D1-ED212A288C17}">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97" authorId="0" shapeId="0" xr:uid="{6DEBF22F-9AE8-490F-B0FF-272B47593904}">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8D217A5-C1A9-484A-A7C1-FC80479663B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C6E72E5F-4DD1-4AC2-B9FA-A269BE072C4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C02471F1-D9A4-4062-862F-779EB9A22D5C}">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CD1C86CA-B41B-44C5-836A-A857E9B4E034}">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BABCB6EF-D3DB-460A-B566-DCD6FED0D85E}">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5A451DF3-F6AE-4F2C-8138-5A7103F9154A}">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FB6C1C40-293C-4024-B120-D253EC616256}">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9654A70-2A23-4BA0-9DF2-CCBA9E1863C7}">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8BB3E333-474C-48E7-8D48-AA0460A8743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BEFF582-AB0C-41FF-B665-4895F63D647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15B5514E-F0E1-48B8-8F14-AA5FC98BBAF5}">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08D6068-8970-4560-B9C2-3C2FB2D8AFF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8FEA0259-7BF5-4B7A-AE16-21D299EB9F3E}">
      <text>
        <r>
          <rPr>
            <sz val="10"/>
            <color indexed="8"/>
            <rFont val="Arial"/>
            <family val="2"/>
          </rPr>
          <t>EMS = Energiemanagementsysteme</t>
        </r>
      </text>
    </comment>
    <comment ref="D36" authorId="0" shapeId="0" xr:uid="{20D78A1D-BD39-4843-8F82-1C6E704647BF}">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02CA85C9-D714-46D6-95D3-7B178F9F0D2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2C71AE7-666C-480C-95EA-CD0CC87E4503}">
      <text>
        <r>
          <rPr>
            <b/>
            <sz val="10"/>
            <color indexed="8"/>
            <rFont val="Arial"/>
            <family val="2"/>
          </rPr>
          <t xml:space="preserve">Webportal: </t>
        </r>
        <r>
          <rPr>
            <sz val="10"/>
            <color indexed="8"/>
            <rFont val="Arial"/>
            <family val="2"/>
          </rPr>
          <t>Eine webbasierte Anwendung kann aufgerufen werden.</t>
        </r>
      </text>
    </comment>
    <comment ref="D48" authorId="0" shapeId="0" xr:uid="{814BD48D-FD40-4C48-858D-D22819B0033E}">
      <text>
        <r>
          <rPr>
            <b/>
            <sz val="10"/>
            <color indexed="8"/>
            <rFont val="Arial"/>
            <family val="2"/>
          </rPr>
          <t>App:</t>
        </r>
        <r>
          <rPr>
            <sz val="10"/>
            <color indexed="8"/>
            <rFont val="Arial"/>
            <family val="2"/>
          </rPr>
          <t xml:space="preserve"> Es existiert eine Smartphone App.</t>
        </r>
      </text>
    </comment>
    <comment ref="D50" authorId="0" shapeId="0" xr:uid="{5F76DE26-05C4-4959-BD2C-179144960AA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F34DDE2-84FF-4940-A11A-48283CB6F7B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7D2D593-02D3-42D9-BA39-D9394CA12893}">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EE600D38-F280-40A5-8C58-1E343C76C50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6703E48-A36F-4A65-9C73-8C63610BC27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8002A976-91AB-40EF-AC49-3CF6A3F0CEC4}">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355AB7D-D184-4D86-9AEC-DA6F3D69F48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EC6C4F8-A91A-4083-B960-4F1C3ABAE500}">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19C165E-E4E6-42F5-A33E-77CDDF37AEA2}">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5621A53D-7E92-4B76-83D5-C9581A24463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DDEDDCE-27EA-496F-88DD-A3DDB39B601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F050DC2-5088-4E37-B3CA-6672F0C16BDF}">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D257985-38FD-4E5C-B300-4A89A7637AF9}">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E1682BF2-B1C5-42B7-9474-0306B3176C9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FBF2C65-F331-487D-9BBC-80F7F78BBDE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475B3BF-9F65-4D05-8B1A-C2E7833A335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07841619-7578-4469-968B-64F82C102FD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7741948-3684-47EB-81D0-DB18346997F5}">
      <text>
        <r>
          <rPr>
            <b/>
            <sz val="10"/>
            <color indexed="8"/>
            <rFont val="Arial"/>
            <family val="2"/>
          </rPr>
          <t>White-List (Spezialnutzende):</t>
        </r>
        <r>
          <rPr>
            <sz val="10"/>
            <color indexed="8"/>
            <rFont val="Arial"/>
            <family val="2"/>
          </rPr>
          <t xml:space="preserve"> Bestimmte Nutzende laden kostenfrei.</t>
        </r>
      </text>
    </comment>
    <comment ref="D85" authorId="0" shapeId="0" xr:uid="{273BA8A9-9F26-4238-8A2C-5090F702850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6946C188-995F-4116-ABE9-06EBA3A9771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949109FC-B8BB-45AC-8D98-94810C987E6D}">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98884F67-6E06-4552-A602-CD53AB57A72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8F48FCD2-4ACA-408D-BF2A-0FFBF1DE605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5F12A1E4-CFB6-497F-A54E-090AB2E7E781}">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3FE8E874-D2F6-42AA-AC57-615AB79B3B8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A42C4154-1CDF-4C81-93EF-980D335A1BB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A3E1D4B7-284D-4E32-9A8E-F5E2959664EA}">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99A5F75-34AD-4BC5-B0D8-C2753893CF0D}">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72C47B66-E802-4330-A47F-1EF0739DCC0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5057A45-626D-48E1-A3DB-EA857A7EB01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168CA6E0-1DBD-45D6-9E28-7FFD297AF3CB}">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EAC2FA82-903C-42B9-865F-BCB5BF17646A}">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A000F1A-424F-4E22-9221-96068F378FBE}">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581B24BB-8DDF-4E68-B57C-2E09ACAEC8E1}">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0779913-9E1C-4CB2-B77D-5A6DF9DB86FA}">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5E149D1F-7CBD-4CC8-A9E7-8C9575CC745A}">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2CCEC0E1-EE74-4188-93C4-3360A765193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FB30087B-D8F2-4726-8FE9-9BC9C6B51DC3}">
      <text>
        <r>
          <rPr>
            <sz val="10"/>
            <color indexed="8"/>
            <rFont val="Arial"/>
            <family val="2"/>
          </rPr>
          <t>EMS = Energiemanagementsysteme</t>
        </r>
      </text>
    </comment>
    <comment ref="D36" authorId="0" shapeId="0" xr:uid="{45A8D2B8-ADAD-4ECA-A4BD-A8376988A6D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D947CCC9-B265-46F4-B441-B1876EB73E7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58086944-E021-4C54-8C0E-61D21007F20F}">
      <text>
        <r>
          <rPr>
            <b/>
            <sz val="10"/>
            <color indexed="8"/>
            <rFont val="Arial"/>
            <family val="2"/>
          </rPr>
          <t xml:space="preserve">Webportal: </t>
        </r>
        <r>
          <rPr>
            <sz val="10"/>
            <color indexed="8"/>
            <rFont val="Arial"/>
            <family val="2"/>
          </rPr>
          <t>Eine webbasierte Anwendung kann aufgerufen werden.</t>
        </r>
      </text>
    </comment>
    <comment ref="D48" authorId="0" shapeId="0" xr:uid="{47E285DB-0AD4-4EA5-82F1-C335277797F0}">
      <text>
        <r>
          <rPr>
            <b/>
            <sz val="10"/>
            <color indexed="8"/>
            <rFont val="Arial"/>
            <family val="2"/>
          </rPr>
          <t>App:</t>
        </r>
        <r>
          <rPr>
            <sz val="10"/>
            <color indexed="8"/>
            <rFont val="Arial"/>
            <family val="2"/>
          </rPr>
          <t xml:space="preserve"> Es existiert eine Smartphone App.</t>
        </r>
      </text>
    </comment>
    <comment ref="D50" authorId="0" shapeId="0" xr:uid="{810F766B-9B7B-44FF-B0AB-CB68ACAA30E9}">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7DCB997-9C1B-4F0F-9BB3-4A7BDE23A82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759116AE-AC70-4BC6-8DC5-A5C5297097C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C9D62A6-C72F-4219-B50B-369A687A4782}">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D631659C-554B-4B43-8670-51B62B55AC7E}">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4C3FE269-2343-4C27-9098-927D797924F5}">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2858A5B3-63C9-42D7-9203-86EFF1EC68D0}">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4A12388-5A55-4138-A332-EF9FED0ED973}">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623B427C-BB80-4631-B4A5-9B7C1E1893A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1B4C330-3E7D-4747-BA7D-410E6B80894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7CC95C9-4221-429F-AD22-D60B781A84FE}">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FE1F301-3128-4756-81BE-2D05EF15595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D9077FE-1D13-4A52-9B7F-CB2C4E4FD5B8}">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5BA85D45-9BE8-4318-B74A-D28B1460D54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590FC9E2-D668-45D2-A7D1-31AC90272014}">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9DA36BD-C464-4657-8404-6B3B0125F3CC}">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2C8A66B-DF39-48E8-AA85-DDB2B995AA68}">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B4755D3B-62E5-403A-B933-EE48488D6652}">
      <text>
        <r>
          <rPr>
            <b/>
            <sz val="10"/>
            <color indexed="8"/>
            <rFont val="Arial"/>
            <family val="2"/>
          </rPr>
          <t>White-List (Spezialnutzende):</t>
        </r>
        <r>
          <rPr>
            <sz val="10"/>
            <color indexed="8"/>
            <rFont val="Arial"/>
            <family val="2"/>
          </rPr>
          <t xml:space="preserve"> Bestimmte Nutzende laden kostenfrei.</t>
        </r>
      </text>
    </comment>
    <comment ref="D85" authorId="0" shapeId="0" xr:uid="{C1D127AE-38AC-4E4B-892A-85C17991B967}">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FF9CC373-11CB-4C84-9503-0627DEAC7A6C}">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62CEA87-8054-49E2-8DEF-768CD2606F89}">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8D3973C-7504-4957-9B6E-95C418028C68}">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191C908-B34E-4F9C-B615-719CC6E5BFA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EB8388C6-6877-49AA-87E1-D9C6D9132089}">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FFE155D6-99AC-4459-900A-CE8E9E9F7E8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E165EC4E-56A8-45D7-A5EE-73442F9D940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5EE2E447-C3C3-4B00-A747-5723EB79A07F}">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0B6333DC-AE58-4928-8178-1DDDC88352E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B776EBD8-1941-488A-A904-A9448D69C19C}">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0DE7CD8C-8DE5-4959-8B88-851EEAA8B83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FBEDBCA6-F13A-4A7E-BECF-4D863881775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FCDF6DB-9F6E-465C-A567-87C0B531EFF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68740C4-C0A6-4F64-B53C-D82AE2A6E88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AC37977-B1A4-401E-B632-1EB0BC72ED7C}">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6DA9F52-2B4B-4AAB-941E-541A9FF493C2}">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FA7C1388-76A4-450F-9C9A-1F76E85DE680}">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872B00C0-5A74-4C76-9FBF-CF2D8799532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0B5EA282-8B54-468B-852C-605E1C15330A}">
      <text>
        <r>
          <rPr>
            <sz val="10"/>
            <color indexed="8"/>
            <rFont val="Arial"/>
            <family val="2"/>
          </rPr>
          <t>EMS = Energiemanagementsysteme</t>
        </r>
      </text>
    </comment>
    <comment ref="D43" authorId="0" shapeId="0" xr:uid="{35B4C4DF-31D5-4A7D-A2F1-50340AD84057}">
      <text>
        <r>
          <rPr>
            <b/>
            <sz val="10"/>
            <color indexed="8"/>
            <rFont val="Arial"/>
            <family val="2"/>
          </rPr>
          <t xml:space="preserve">Webportal: </t>
        </r>
        <r>
          <rPr>
            <sz val="10"/>
            <color indexed="8"/>
            <rFont val="Arial"/>
            <family val="2"/>
          </rPr>
          <t>Eine webbasierte Anwendung kann aufgerufen werden.</t>
        </r>
      </text>
    </comment>
    <comment ref="D44" authorId="0" shapeId="0" xr:uid="{BA508E31-4262-4447-AACA-65A41AA07F11}">
      <text>
        <r>
          <rPr>
            <b/>
            <sz val="10"/>
            <color indexed="8"/>
            <rFont val="Arial"/>
            <family val="2"/>
          </rPr>
          <t>App:</t>
        </r>
        <r>
          <rPr>
            <sz val="10"/>
            <color indexed="8"/>
            <rFont val="Arial"/>
            <family val="2"/>
          </rPr>
          <t xml:space="preserve"> Es existiert eine Smartphone App.</t>
        </r>
      </text>
    </comment>
    <comment ref="D46" authorId="0" shapeId="0" xr:uid="{C9C37125-D6E4-4DB0-A30D-D8147FFDAB7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47" authorId="0" shapeId="0" xr:uid="{4E399EA3-E551-44E7-8DCF-A79AC8C6877B}">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49" authorId="0" shapeId="0" xr:uid="{F2651346-D09B-4E68-B299-A660D393094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0" authorId="0" shapeId="0" xr:uid="{472778C4-7FE3-4C6C-A301-E0D12380CCCB}">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1" authorId="0" shapeId="0" xr:uid="{E039B728-C93B-458C-8C62-8972850111EA}">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2" authorId="0" shapeId="0" xr:uid="{AF32A047-DF07-49BB-A3F4-5CE3AF72459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3" authorId="0" shapeId="0" xr:uid="{4789ABD1-11E3-4AA7-A941-2EE9F2F02BEA}">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0" authorId="0" shapeId="0" xr:uid="{8C0B6590-A20C-446E-B77B-475FDACCFB16}">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1" authorId="0" shapeId="0" xr:uid="{52D897AA-5CDA-4945-9A87-2A283848DECE}">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3" authorId="0" shapeId="0" xr:uid="{B8654B8F-8B2B-44AA-9F26-39DF31CB0095}">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4" authorId="0" shapeId="0" xr:uid="{EC1E64E7-E5AD-44BC-B541-CE9D9796629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5" authorId="0" shapeId="0" xr:uid="{20E07FB3-8896-4405-8749-65A31A3CB20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68" authorId="0" shapeId="0" xr:uid="{B8068F1C-7903-4656-8D6D-509F69388804}">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1" authorId="0" shapeId="0" xr:uid="{DB249449-6D27-42D9-9803-3350A993D5EF}">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2" authorId="0" shapeId="0" xr:uid="{7C1608C9-7360-4682-BE10-4383D7BBA16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5" authorId="0" shapeId="0" xr:uid="{3E157E24-DB1E-45F8-BE23-E93502B9E2B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79" authorId="0" shapeId="0" xr:uid="{80C41925-3F7A-4264-9C9B-B4062DD54BEF}">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0" authorId="0" shapeId="0" xr:uid="{CED4B4F6-8D55-44FF-8343-EE90C8E61D15}">
      <text>
        <r>
          <rPr>
            <b/>
            <sz val="10"/>
            <color indexed="8"/>
            <rFont val="Arial"/>
            <family val="2"/>
          </rPr>
          <t>White-List (Spezialnutzende):</t>
        </r>
        <r>
          <rPr>
            <sz val="10"/>
            <color indexed="8"/>
            <rFont val="Arial"/>
            <family val="2"/>
          </rPr>
          <t xml:space="preserve"> Bestimmte Nutzende laden kostenfrei.</t>
        </r>
      </text>
    </comment>
    <comment ref="D81" authorId="0" shapeId="0" xr:uid="{2374D607-A09A-4F09-AC49-F1C7CAAC4ED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2" authorId="0" shapeId="0" xr:uid="{6D0691A0-D9E5-40A8-A1F3-28EAD30B6DC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3" authorId="0" shapeId="0" xr:uid="{F9425B3F-2D26-436A-A4F0-83471910728A}">
      <text>
        <r>
          <rPr>
            <b/>
            <sz val="10"/>
            <color indexed="8"/>
            <rFont val="Arial"/>
            <family val="2"/>
          </rPr>
          <t xml:space="preserve">Abrechnung bidirektionales Laden: </t>
        </r>
        <r>
          <rPr>
            <sz val="10"/>
            <color indexed="8"/>
            <rFont val="Arial"/>
            <family val="2"/>
          </rPr>
          <t>Bidirektionales Laden kann verwaltet und abrechnet werden.</t>
        </r>
      </text>
    </comment>
    <comment ref="D85" authorId="0" shapeId="0" xr:uid="{AB77957D-F29B-4F01-B5F2-E5D833E1BF9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86" authorId="0" shapeId="0" xr:uid="{F3062C30-C8DB-4146-9FD3-DFAD1BC214CB}">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87" authorId="0" shapeId="0" xr:uid="{4C610A21-F77A-40AD-8B14-1586B915BFF4}">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97" authorId="0" shapeId="0" xr:uid="{BD302944-EEE2-4196-9D16-0FF3F2160AD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C674D87A-AA4F-470B-AD5B-C533D85874FF}">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4E1EE925-96B3-4C92-A287-EA8BA0B7A0CD}">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8DA69DA2-AF52-4248-8A97-19DBA215458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00C852AD-EDF9-4455-A2C0-DB00DC72676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586DF01E-91BC-46FD-B71F-620F2C5B0CB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8092BEC4-098B-48BA-A873-CEC1051DE73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72CD70FC-B4C8-45DB-9E37-4E7BD5B73B68}">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2FD9ABA-C9BA-4807-84B1-2AF237C592C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30445C37-C7AB-406D-B127-B06CC73EF07E}">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F82781F-320D-4097-A2CC-BD2AF688710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B401B9AF-5A7A-46EB-B809-CE33482330D8}">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060BFF3-BF24-4940-8715-320A8162C94C}">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F2AF7CA-6188-42A6-BACA-0131E55274B6}">
      <text>
        <r>
          <rPr>
            <sz val="10"/>
            <color indexed="8"/>
            <rFont val="Arial"/>
            <family val="2"/>
          </rPr>
          <t>EMS = Energiemanagementsysteme</t>
        </r>
      </text>
    </comment>
    <comment ref="D36" authorId="0" shapeId="0" xr:uid="{27EF5D47-B415-49F0-89E8-6E535ED8451E}">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9B2CDA5E-75AB-45DD-9F04-23DAEF8110EC}">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5248426-D910-41AC-9C87-A2C0ED1F2A7E}">
      <text>
        <r>
          <rPr>
            <b/>
            <sz val="10"/>
            <color indexed="8"/>
            <rFont val="Arial"/>
            <family val="2"/>
          </rPr>
          <t xml:space="preserve">Webportal: </t>
        </r>
        <r>
          <rPr>
            <sz val="10"/>
            <color indexed="8"/>
            <rFont val="Arial"/>
            <family val="2"/>
          </rPr>
          <t>Eine webbasierte Anwendung kann aufgerufen werden.</t>
        </r>
      </text>
    </comment>
    <comment ref="D48" authorId="0" shapeId="0" xr:uid="{04D594AA-085D-4BFF-A34B-C86D57A5B72A}">
      <text>
        <r>
          <rPr>
            <b/>
            <sz val="10"/>
            <color indexed="8"/>
            <rFont val="Arial"/>
            <family val="2"/>
          </rPr>
          <t>App:</t>
        </r>
        <r>
          <rPr>
            <sz val="10"/>
            <color indexed="8"/>
            <rFont val="Arial"/>
            <family val="2"/>
          </rPr>
          <t xml:space="preserve"> Es existiert eine Smartphone App.</t>
        </r>
      </text>
    </comment>
    <comment ref="D50" authorId="0" shapeId="0" xr:uid="{3521219A-BE00-491E-98BF-CD8A6E0CC9A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083A3AAA-0FE9-412A-893F-75A9A411C50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AF19F90-3C63-4584-8BCE-CB4569DB683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94441A6-D530-4690-8E44-D6BB6D7E41AD}">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179C178-DE33-401F-B555-5A0087E81CD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2DF7ACE4-1E78-4798-AD10-DD8F50E57602}">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FAAC7202-961B-4CDD-AF3C-4343DDF2360D}">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9BEECC6-5F6E-4D51-8FB1-40A700FE855B}">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17D1C002-0520-4126-B8AC-6D01E9D5D412}">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BEA84365-9757-4445-B8E8-9ABDF7AEAC6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0254E80-0158-4815-B976-7CE3535B1B4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D6E623D-4F3C-4DAB-988A-2BCFA69A91A9}">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A3B698EE-1405-4CE6-8DBD-BC748340676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DE2851C2-3B76-4F68-B733-B3885B0FAB98}">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BAB5321-B2E0-485A-B77A-11E4531A817A}">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55C442AB-D33F-4EA8-8883-9219DE35F72E}">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DDF4EBBA-4040-4E94-8BBC-C102D9A03B8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0284F78A-B37B-4903-9517-5B4E6F3AA03A}">
      <text>
        <r>
          <rPr>
            <b/>
            <sz val="10"/>
            <color indexed="8"/>
            <rFont val="Arial"/>
            <family val="2"/>
          </rPr>
          <t>White-List (Spezialnutzende):</t>
        </r>
        <r>
          <rPr>
            <sz val="10"/>
            <color indexed="8"/>
            <rFont val="Arial"/>
            <family val="2"/>
          </rPr>
          <t xml:space="preserve"> Bestimmte Nutzende laden kostenfrei.</t>
        </r>
      </text>
    </comment>
    <comment ref="D85" authorId="0" shapeId="0" xr:uid="{AB1EE08E-0FA1-4FA7-BBA8-406E6459A38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8C58B36-3E8E-48DF-8F64-05A6ACBCAC5E}">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24CA463-BF29-4640-9E9D-284DEA8C59CD}">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8AF46692-5B9A-4801-ABA6-E0F8C70622AF}">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6FA0BE4D-B4F6-4AD7-BF39-5C2BD360F88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BA0E6663-3AB4-4676-AB2B-2B65318D5F3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7DE95A85-314B-4516-A546-ECB4C74093D2}">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1A393D91-953E-4697-B648-3FDB21424FC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DD44D31-84FC-4322-9362-739A1679D337}">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2E769B4D-D611-4AD1-8D96-64A40E508C9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9C8D9992-A21A-4F34-A03A-085CD6264D33}">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10A252C-F13A-4CC3-B87E-325E68AACD84}">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FBA6533-02B7-490E-B108-2E9469C9C9F2}">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B161B8B-6036-492D-BAAF-A219DDF43DF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4C0852AE-1AE9-465F-9A94-4AD75E5F5DD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F1846512-E095-465B-9D00-7D49459979E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2E783E6-D3A8-44C8-902D-04E434D61A7E}">
      <text>
        <r>
          <rPr>
            <sz val="10"/>
            <color indexed="8"/>
            <rFont val="Arial"/>
            <family val="2"/>
          </rPr>
          <t>EMS = Energiemanagementsysteme</t>
        </r>
      </text>
    </comment>
    <comment ref="D36" authorId="0" shapeId="0" xr:uid="{7C7FD1F0-076F-4C0E-B598-3234DFC92C1C}">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29F3FED4-BF08-40D3-BA24-0045205905F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54B4A11-82B5-4A18-B3BD-B1FEF6E74C8B}">
      <text>
        <r>
          <rPr>
            <b/>
            <sz val="10"/>
            <color indexed="8"/>
            <rFont val="Arial"/>
            <family val="2"/>
          </rPr>
          <t xml:space="preserve">Webportal: </t>
        </r>
        <r>
          <rPr>
            <sz val="10"/>
            <color indexed="8"/>
            <rFont val="Arial"/>
            <family val="2"/>
          </rPr>
          <t>Eine webbasierte Anwendung kann aufgerufen werden.</t>
        </r>
      </text>
    </comment>
    <comment ref="D48" authorId="0" shapeId="0" xr:uid="{CA2E9E15-DCE3-4017-BFD8-53DEB1D9A894}">
      <text>
        <r>
          <rPr>
            <b/>
            <sz val="10"/>
            <color indexed="8"/>
            <rFont val="Arial"/>
            <family val="2"/>
          </rPr>
          <t>App:</t>
        </r>
        <r>
          <rPr>
            <sz val="10"/>
            <color indexed="8"/>
            <rFont val="Arial"/>
            <family val="2"/>
          </rPr>
          <t xml:space="preserve"> Es existiert eine Smartphone App.</t>
        </r>
      </text>
    </comment>
    <comment ref="D50" authorId="0" shapeId="0" xr:uid="{D0A3D9A3-3FBD-4981-9423-58ED94D1440A}">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20BB6D52-13F0-4E99-B986-51E836EABE8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97C8A96-29BB-4E27-B48F-8C048F692AFC}">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A40168F-A77E-4936-AAB3-A901D906F330}">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50B6A888-A1F3-4B8C-AAAF-E4AFDF8E94ED}">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8C14F31-C27C-40C4-878F-38A99C83956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B0FCBB7F-3A87-4951-8752-33484D22A940}">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1563691-CC03-48DE-AC89-84AE7027024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75F68054-1C73-4E17-BC7D-9C461E2D5CC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8E55E8A-5D5A-4A59-BD88-ED83F9E823B8}">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69667C5-BE0B-4BC4-A3C2-3729B0B25ED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D4C5AE60-EAF5-4EEF-9882-B6F78D3AFAA6}">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F55F7A24-CA0C-4F3A-9A6B-6D6E5D0533B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2E1EE2B-F904-4193-993B-682236D9F509}">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F9FCCF94-6D3C-4342-8508-CB9BA0CAE2C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5F9ED27-FEF1-4C16-BDF3-0241211E5B2D}">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1429070-4DD9-4D90-A64A-26D676661C6E}">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2F784A69-4334-4C44-90DC-A7651F067AB8}">
      <text>
        <r>
          <rPr>
            <b/>
            <sz val="10"/>
            <color indexed="8"/>
            <rFont val="Arial"/>
            <family val="2"/>
          </rPr>
          <t>White-List (Spezialnutzende):</t>
        </r>
        <r>
          <rPr>
            <sz val="10"/>
            <color indexed="8"/>
            <rFont val="Arial"/>
            <family val="2"/>
          </rPr>
          <t xml:space="preserve"> Bestimmte Nutzende laden kostenfrei.</t>
        </r>
      </text>
    </comment>
    <comment ref="D85" authorId="0" shapeId="0" xr:uid="{7723353A-1F8A-49AE-A48C-1D36B05085F3}">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3B80E2CC-020D-4F49-B08D-73EF7D8ED84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34F407BE-498E-416B-A413-B6E934D875C0}">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2A73B2B7-2DBE-41A3-B29B-C76F3BA78CC7}">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DC682E2-7FAB-4AF9-AA9D-6EE8F2788D9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D8E144E-8479-47A8-80B5-A750798CFE95}">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723EF16D-953B-4ACE-8A42-64C90875EF2A}">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1F67C233-CBAE-4640-B10E-F3456AD5A03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51D5823-374D-46AF-A643-363952B3A25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2FC83F36-BDC3-4CD4-A222-3196010F99F1}">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03AB0FC1-CACB-4E9D-9D98-11283EE7B23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57799B72-E28D-430A-9914-B4E7E09A6635}">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1D5E55DB-FC44-424B-9E91-1CC670021FF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89ED2243-2BD2-4CEB-AD15-C1551023E130}">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55EFA54-646A-4C80-A6ED-A07D95714255}">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A205C4B-2E61-4D62-AB74-5E5CA3549F26}">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7B7834E-B809-42C7-9B0C-7F03FD4F6D6E}">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A9C8BDEC-D0D8-4F7F-B4AA-E81A137C1023}">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77D4F475-AF15-4F3F-B535-83228BAE7AB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ECC4A7D-F733-44BA-A1EE-BC9EA565A50F}">
      <text>
        <r>
          <rPr>
            <sz val="10"/>
            <color indexed="8"/>
            <rFont val="Arial"/>
            <family val="2"/>
          </rPr>
          <t>EMS = Energiemanagementsysteme</t>
        </r>
      </text>
    </comment>
    <comment ref="D36" authorId="0" shapeId="0" xr:uid="{DDECA311-10F4-4882-9C8B-F390D233940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CCFEE4E-22D7-47FD-B4A4-DDFF849C96C7}">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AAC80362-5F3A-4FC2-B602-703C5AB0DB53}">
      <text>
        <r>
          <rPr>
            <b/>
            <sz val="10"/>
            <color indexed="8"/>
            <rFont val="Arial"/>
            <family val="2"/>
          </rPr>
          <t xml:space="preserve">Webportal: </t>
        </r>
        <r>
          <rPr>
            <sz val="10"/>
            <color indexed="8"/>
            <rFont val="Arial"/>
            <family val="2"/>
          </rPr>
          <t>Eine webbasierte Anwendung kann aufgerufen werden.</t>
        </r>
      </text>
    </comment>
    <comment ref="D48" authorId="0" shapeId="0" xr:uid="{BCC8E462-7D34-4985-91FE-BCBADE30ABF3}">
      <text>
        <r>
          <rPr>
            <b/>
            <sz val="10"/>
            <color indexed="8"/>
            <rFont val="Arial"/>
            <family val="2"/>
          </rPr>
          <t>App:</t>
        </r>
        <r>
          <rPr>
            <sz val="10"/>
            <color indexed="8"/>
            <rFont val="Arial"/>
            <family val="2"/>
          </rPr>
          <t xml:space="preserve"> Es existiert eine Smartphone App.</t>
        </r>
      </text>
    </comment>
    <comment ref="D50" authorId="0" shapeId="0" xr:uid="{24E74D98-8EC0-4F1E-8B75-FD0207B63608}">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D4532172-D411-4370-BB7C-F90F9F1E8460}">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9DEBE917-D3FC-41AC-99F1-67B40306E096}">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29043DC2-781C-48C7-B90A-92D32CD89C45}">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2FB81C83-1B27-481A-9FB0-C94DC0A25BD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DD86367-91EB-40BF-B58D-3BD6E0ED5ECE}">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1C4B50C5-D47F-40B8-AC95-461E5A9912EB}">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B9849044-A3BA-42E9-A21D-E4D28C4DA1A8}">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BE8E4BE1-A8E9-4096-8CA5-864CD0554603}">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6F7623EC-442E-4349-A857-30F0122675EA}">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75E4101-4930-42BA-830E-A4F9EEA876A6}">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91DF638A-1908-494E-8F22-90039F7B4D6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C7BB79EE-3404-44D8-A656-984586A9BA9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0BE07767-EA31-4ECA-B42B-96159F703B1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E99525BB-E6B8-4124-8856-4E3526B0D905}">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58C12ED-388E-46AF-9046-52DD98FC8743}">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63FBD69-3151-4E39-9BA4-DB851F9CCB3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C0EB85A2-3755-4B6B-A099-519B06D594C4}">
      <text>
        <r>
          <rPr>
            <b/>
            <sz val="10"/>
            <color indexed="8"/>
            <rFont val="Arial"/>
            <family val="2"/>
          </rPr>
          <t>White-List (Spezialnutzende):</t>
        </r>
        <r>
          <rPr>
            <sz val="10"/>
            <color indexed="8"/>
            <rFont val="Arial"/>
            <family val="2"/>
          </rPr>
          <t xml:space="preserve"> Bestimmte Nutzende laden kostenfrei.</t>
        </r>
      </text>
    </comment>
    <comment ref="D85" authorId="0" shapeId="0" xr:uid="{F97B6EC4-483A-4661-8B45-0937C13C676C}">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23F6DC80-2770-465E-8893-2078C00A061F}">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15D2E3C4-0CEC-4A44-B072-E83E7A580BAA}">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54BFA81A-A5A4-46FD-A534-29AB16BBF2D6}">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8C570B07-E447-47C1-9D2D-0CD6570E08B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DF79CE3F-BCD7-4C2E-B385-74FEC740E833}">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4C3B5369-C92D-4851-ADF9-3C67E8A85E4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AB873B25-5C56-4BB3-AA8F-9581A6C9357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6FC8D91F-740B-4E58-8046-DD665EEED38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0E588759-1BBA-40DC-9CB7-3397444034E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8D75E4A3-B5CD-4EC6-B151-3075768FF001}">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C5635B3-A48F-43E5-9FAD-71AC54529C1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0EFCFDD1-3741-4870-8F63-7D5822CB150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6E389B74-0EE6-4B7A-AA93-543556DEA56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1DE6046-EDF0-485C-851D-B325C262FB9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51591568-21F8-4D5C-870A-44497FE24C7D}">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B9BBA093-F42D-4306-9171-441815F7C4C3}">
      <text>
        <r>
          <rPr>
            <sz val="10"/>
            <color indexed="8"/>
            <rFont val="Arial"/>
            <family val="2"/>
          </rPr>
          <t>EMS = Energiemanagementsysteme</t>
        </r>
      </text>
    </comment>
    <comment ref="D36" authorId="0" shapeId="0" xr:uid="{34B7BDAE-C055-4002-A046-FA8064B24921}">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E8A18CD4-71C3-4FA3-8BD5-AAEA0E107666}">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28EE241-F52E-4E7F-8115-F9539200B612}">
      <text>
        <r>
          <rPr>
            <b/>
            <sz val="10"/>
            <color indexed="8"/>
            <rFont val="Arial"/>
            <family val="2"/>
          </rPr>
          <t xml:space="preserve">Webportal: </t>
        </r>
        <r>
          <rPr>
            <sz val="10"/>
            <color indexed="8"/>
            <rFont val="Arial"/>
            <family val="2"/>
          </rPr>
          <t>Eine webbasierte Anwendung kann aufgerufen werden.</t>
        </r>
      </text>
    </comment>
    <comment ref="D48" authorId="0" shapeId="0" xr:uid="{4F19DA61-130A-44A7-9882-A94155A87055}">
      <text>
        <r>
          <rPr>
            <b/>
            <sz val="10"/>
            <color indexed="8"/>
            <rFont val="Arial"/>
            <family val="2"/>
          </rPr>
          <t>App:</t>
        </r>
        <r>
          <rPr>
            <sz val="10"/>
            <color indexed="8"/>
            <rFont val="Arial"/>
            <family val="2"/>
          </rPr>
          <t xml:space="preserve"> Es existiert eine Smartphone App.</t>
        </r>
      </text>
    </comment>
    <comment ref="D50" authorId="0" shapeId="0" xr:uid="{0794F738-22BD-46C4-8C4C-18EDA90C03D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BF1E31C-8FE1-40BD-B7A3-3B086051514D}">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8DDE5CFE-6BED-4030-9423-0DF5B8690438}">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8D9CC8C6-F1D5-470E-9DC7-DD533343162F}">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C6F18EE4-63F7-465E-8094-46A84BCF0651}">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54625F3-F8CD-4027-933A-3AE653192AC7}">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90C5831A-B5AB-4F61-9C14-A5CBAB759C99}">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D04FAAF3-DB19-4912-A2F1-7291B720EAE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D6F0AED-AEF2-4457-9F3A-23847BFCD64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7169158-86E7-4205-9476-52ED2859149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EB736924-4430-4956-B16D-E37C061FC33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39BBD81C-2F12-41A3-9F62-B70934F6A748}">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1AF1EA06-0B7F-47D4-B0DE-A545F3AFB982}">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2A1863F7-29E9-401A-83AB-49AC8615279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5A4C2FA-361B-4D37-8322-F91D846040B3}">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C3DCBE29-A203-4F76-845E-C24FAF9F7547}">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F714AD58-FBE0-47CE-9407-115693F912E0}">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E8BB161-8A5C-4A0B-9721-F9985EBC48C7}">
      <text>
        <r>
          <rPr>
            <b/>
            <sz val="10"/>
            <color indexed="8"/>
            <rFont val="Arial"/>
            <family val="2"/>
          </rPr>
          <t>White-List (Spezialnutzende):</t>
        </r>
        <r>
          <rPr>
            <sz val="10"/>
            <color indexed="8"/>
            <rFont val="Arial"/>
            <family val="2"/>
          </rPr>
          <t xml:space="preserve"> Bestimmte Nutzende laden kostenfrei.</t>
        </r>
      </text>
    </comment>
    <comment ref="D85" authorId="0" shapeId="0" xr:uid="{A3DC5442-B700-411B-A63A-34261C4969DB}">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080403FE-6E78-45C1-AC14-CB12ABD90BC8}">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4B198894-6C54-4291-AD4A-90B5A6A00637}">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1E246D54-25EE-4FBA-B32F-E1426F35F39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0D177086-A2AE-4392-A90D-320C32FF2299}">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2232605C-824C-4578-8AC5-00A766D6F03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C6B0BB58-89EA-4FF8-A0C6-0DD715053C5C}">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38DFDA44-0D08-40BC-88D5-462F50371DEB}">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47E2822-61DA-4A32-850A-775CAFD3358C}">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6E0C8FEE-8920-4CA6-A21B-F8459DA4F85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495F0281-8949-48B6-986D-66E58B4B88A1}">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4358AC13-BCA6-46CC-95BA-EAA7ACE15A6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021F8DD1-9834-4406-8059-854B7F2FE47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3AEE28F9-8EF1-4968-AA01-8163CDBCEB74}">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484F556-2A9E-4392-B501-D2FFED69DCFF}">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E8BC1135-6162-4BD6-A754-B5E4310142F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12D403F3-EE01-4DEF-A2E3-468E36D95251}">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098C906-8650-4E28-A419-C2E85CE0798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AA3D8F0-3C1F-4A99-99B2-D4113A696810}">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9A5734EA-9B3F-4FFF-8E8D-40BE8A7CEA64}">
      <text>
        <r>
          <rPr>
            <sz val="10"/>
            <color indexed="8"/>
            <rFont val="Arial"/>
            <family val="2"/>
          </rPr>
          <t>EMS = Energiemanagementsysteme</t>
        </r>
      </text>
    </comment>
    <comment ref="D36" authorId="0" shapeId="0" xr:uid="{9A3D2D42-0355-4320-A415-95FE0D20FC48}">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BE1C692A-D428-4DA6-BA7E-181280C4788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1547E1CB-4D01-48E2-9380-B89DCC5A302D}">
      <text>
        <r>
          <rPr>
            <b/>
            <sz val="10"/>
            <color indexed="8"/>
            <rFont val="Arial"/>
            <family val="2"/>
          </rPr>
          <t xml:space="preserve">Webportal: </t>
        </r>
        <r>
          <rPr>
            <sz val="10"/>
            <color indexed="8"/>
            <rFont val="Arial"/>
            <family val="2"/>
          </rPr>
          <t>Eine webbasierte Anwendung kann aufgerufen werden.</t>
        </r>
      </text>
    </comment>
    <comment ref="D48" authorId="0" shapeId="0" xr:uid="{52B24BAA-A131-45B5-A7C4-ACC4EF1C82C2}">
      <text>
        <r>
          <rPr>
            <b/>
            <sz val="10"/>
            <color indexed="8"/>
            <rFont val="Arial"/>
            <family val="2"/>
          </rPr>
          <t>App:</t>
        </r>
        <r>
          <rPr>
            <sz val="10"/>
            <color indexed="8"/>
            <rFont val="Arial"/>
            <family val="2"/>
          </rPr>
          <t xml:space="preserve"> Es existiert eine Smartphone App.</t>
        </r>
      </text>
    </comment>
    <comment ref="D50" authorId="0" shapeId="0" xr:uid="{2B958463-388C-4061-9BF0-0FDD368931B3}">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A7210AA-7817-4E33-A0AC-377D62F0917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A6132257-ECA1-4DDB-9537-6327CA9CC51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5CA8DA45-EE4C-4940-9974-72B8A38FB736}">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1F7D5563-523B-4B59-8A74-3BA56ADC26A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7D87FAB4-8906-451A-89CC-5343C9F9D3AD}">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80B3A0D3-0D8D-418B-8B00-61C37C2177D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FB1818D7-B15F-4625-B84A-6C9CAC8CF9BA}">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DE5C7A6C-3FFA-40C0-9607-699160CCF9A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D3AB8C4F-7AAF-4C81-A9AA-10C27150D63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DA5538E1-CA55-4B1B-8DA4-E660611BA2D4}">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470A868E-AD84-4D05-8723-8BE3A5DDF712}">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24734C2-DA73-4748-9F0A-C78728B2102E}">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E7EDB66-E5A7-4B5D-BA7E-C6A4DDC42B8C}">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74917ABF-AFF1-4DC4-A57F-E20877AC5EB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40072B0-5A7C-414A-8FA7-087A776F92EA}">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2CCA6612-1F60-4726-AAE9-61D3DBD2B9B9}">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4346696E-F37D-4367-AB56-C28458592F4D}">
      <text>
        <r>
          <rPr>
            <b/>
            <sz val="10"/>
            <color indexed="8"/>
            <rFont val="Arial"/>
            <family val="2"/>
          </rPr>
          <t>White-List (Spezialnutzende):</t>
        </r>
        <r>
          <rPr>
            <sz val="10"/>
            <color indexed="8"/>
            <rFont val="Arial"/>
            <family val="2"/>
          </rPr>
          <t xml:space="preserve"> Bestimmte Nutzende laden kostenfrei.</t>
        </r>
      </text>
    </comment>
    <comment ref="D85" authorId="0" shapeId="0" xr:uid="{9748A3F5-6744-4520-8F0D-BA732A87007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7221FB30-C9E3-4146-B82B-6A79AB279E8D}">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E64185AA-B9DD-4DCE-AC1C-472D9ECD9321}">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3DADDB4B-EE68-4769-A65B-533F5E7EB1B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F0239E94-059B-4D65-A9D0-A020D24B2FE4}">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D3951212-3747-46C4-BA87-BBF5CC527466}">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24693054-CED7-4D42-86C3-47F4AC71E7E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439DEC38-4EE1-430D-ABA7-06762C5C4FB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272DF8AB-3D55-4156-A6CC-ECF10C38DB8B}">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C7D9B396-A770-4DF0-B0CF-901302568086}">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FF4CC0A0-D05C-4C96-885F-F131366CB592}">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861F49B2-1EAC-412B-8EB2-055101C6E99B}">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9650186B-C356-4DD0-8B84-D4F2AF43C20D}">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9B87F6A9-584A-4A73-8066-E2CBA9F0F652}">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958BA9B-8A72-4712-B8FF-0208A4357B8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96A8541-644C-477E-9DC9-563758381CE8}">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4C9CC17F-B492-4F88-BB50-83DEDAD03B87}">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8A3FC9C3-717E-40A9-BC4E-AA461BA37A7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F96259C-4401-427B-A2DF-2365FEBCC6D2}">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50A93324-493A-42D3-AEFC-F277642A2765}">
      <text>
        <r>
          <rPr>
            <sz val="10"/>
            <color indexed="8"/>
            <rFont val="Arial"/>
            <family val="2"/>
          </rPr>
          <t>EMS = Energiemanagementsysteme</t>
        </r>
      </text>
    </comment>
    <comment ref="D36" authorId="0" shapeId="0" xr:uid="{851458DB-E548-4902-982C-4A25A32C8B90}">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160E22AC-FE4D-4689-9BE8-65A19CB7EC31}">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896A0128-2617-48FD-B192-43D3C358A6A0}">
      <text>
        <r>
          <rPr>
            <b/>
            <sz val="10"/>
            <color indexed="8"/>
            <rFont val="Arial"/>
            <family val="2"/>
          </rPr>
          <t xml:space="preserve">Webportal: </t>
        </r>
        <r>
          <rPr>
            <sz val="10"/>
            <color indexed="8"/>
            <rFont val="Arial"/>
            <family val="2"/>
          </rPr>
          <t>Eine webbasierte Anwendung kann aufgerufen werden.</t>
        </r>
      </text>
    </comment>
    <comment ref="D48" authorId="0" shapeId="0" xr:uid="{56B92326-2336-4B27-BA2B-5CFBAEE96E2A}">
      <text>
        <r>
          <rPr>
            <b/>
            <sz val="10"/>
            <color indexed="8"/>
            <rFont val="Arial"/>
            <family val="2"/>
          </rPr>
          <t>App:</t>
        </r>
        <r>
          <rPr>
            <sz val="10"/>
            <color indexed="8"/>
            <rFont val="Arial"/>
            <family val="2"/>
          </rPr>
          <t xml:space="preserve"> Es existiert eine Smartphone App.</t>
        </r>
      </text>
    </comment>
    <comment ref="D50" authorId="0" shapeId="0" xr:uid="{EEE8A146-FEEF-4551-BFD7-3005408FBCC2}">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E9B5945E-C73F-4845-8CF4-5BE21C31C849}">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B17620A9-49B6-4059-8F6F-7FE0AF6F763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0885E6C9-8F5F-45CF-9CBE-542DEE2528C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A4548AAC-3863-4F34-B789-653A88F06F2F}">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A146C485-E6A8-4DB9-B95B-56BFDF93F6EF}">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F500A92-30DC-4F64-8082-18883C1A9DA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171473FF-0C21-45CA-B620-9584ADF516D1}">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AA623A45-3421-4693-94D8-4EA46F14494C}">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F577723A-B47D-4E6D-92A8-58B3C3A87AD6}">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A211C845-1DC0-4B69-A353-221F8589AD38}">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00185CCB-C6E5-4C31-B905-9FD309D1A10D}">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95D8B3E8-968C-4DBC-BDF4-19A66BAC7CFB}">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B1FB3D4-5F36-439D-AC5F-7DD29FF3C8BE}">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3088E74-7972-4CFD-A81D-3D7631FE5C49}">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95F2B1EC-00CE-4EC2-8C56-A4A3ABF1F1D2}">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E85DF541-9AEB-4A71-8B1F-E484050B09FB}">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ABBBAC67-092B-45B9-82A2-7EDB19AAB9D0}">
      <text>
        <r>
          <rPr>
            <b/>
            <sz val="10"/>
            <color indexed="8"/>
            <rFont val="Arial"/>
            <family val="2"/>
          </rPr>
          <t>White-List (Spezialnutzende):</t>
        </r>
        <r>
          <rPr>
            <sz val="10"/>
            <color indexed="8"/>
            <rFont val="Arial"/>
            <family val="2"/>
          </rPr>
          <t xml:space="preserve"> Bestimmte Nutzende laden kostenfrei.</t>
        </r>
      </text>
    </comment>
    <comment ref="D85" authorId="0" shapeId="0" xr:uid="{0D995CFC-8098-418A-96DA-C3ED37A7B38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CB86B85-5A3D-4AC6-9876-ACDD2BA82552}">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0532FCC7-D1AF-4711-B24C-7E4F958F23FA}">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DD01A41F-D144-4FF4-8BDC-E1738F550DCD}">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CDDA73CB-92D3-49B3-9A99-1FB5D2E08F65}">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3CD52C5D-199F-46C7-8A9E-5284C9B7792F}">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13EFB4F-87D5-4399-9AC5-8AF823FBE63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2FF48AAF-7DF7-4236-B6C9-7F2F96622920}">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35F37FEC-58BF-4A5C-B7FB-D7C9B1A9E032}">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D5D819F8-47F1-469E-8CEA-D3E44284E273}">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E285FD6E-7E6F-45DF-B57C-D57AA30116CB}">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981D4BC4-44FB-453D-94D3-5AC260DF12C1}">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C650A3E2-194A-4A26-9851-68A6EA495FE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001D87BF-5522-4353-BBC6-9C26B719035F}">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FCB147-B527-4C0E-9AC6-A0ECDAAE04C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64236013-1571-4ECB-B760-DF268866FEDB}">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AA27EF0-E4F6-4CBD-84AD-9F5121B5D8E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3808B120-8C87-4EDE-BB83-0693826A49C4}">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BD7F9E46-2ACC-4A71-9F51-7D7B30BA8031}">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46B1125D-E2BB-462E-9CAF-1A7AB4ACFEFB}">
      <text>
        <r>
          <rPr>
            <sz val="10"/>
            <color indexed="8"/>
            <rFont val="Arial"/>
            <family val="2"/>
          </rPr>
          <t>EMS = Energiemanagementsysteme</t>
        </r>
      </text>
    </comment>
    <comment ref="D36" authorId="0" shapeId="0" xr:uid="{F0C7B15A-5946-4958-AA93-C5B2FAB7531A}">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8EC4B8A9-4AB9-4F2D-9744-7C8DF10A4EF2}">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99F83A7E-25E6-410D-B8A5-45ABCEF0E9D3}">
      <text>
        <r>
          <rPr>
            <b/>
            <sz val="10"/>
            <color indexed="8"/>
            <rFont val="Arial"/>
            <family val="2"/>
          </rPr>
          <t xml:space="preserve">Webportal: </t>
        </r>
        <r>
          <rPr>
            <sz val="10"/>
            <color indexed="8"/>
            <rFont val="Arial"/>
            <family val="2"/>
          </rPr>
          <t>Eine webbasierte Anwendung kann aufgerufen werden.</t>
        </r>
      </text>
    </comment>
    <comment ref="D48" authorId="0" shapeId="0" xr:uid="{6A4A3E00-9E94-40D6-A142-E1319284073E}">
      <text>
        <r>
          <rPr>
            <b/>
            <sz val="10"/>
            <color indexed="8"/>
            <rFont val="Arial"/>
            <family val="2"/>
          </rPr>
          <t>App:</t>
        </r>
        <r>
          <rPr>
            <sz val="10"/>
            <color indexed="8"/>
            <rFont val="Arial"/>
            <family val="2"/>
          </rPr>
          <t xml:space="preserve"> Es existiert eine Smartphone App.</t>
        </r>
      </text>
    </comment>
    <comment ref="D50" authorId="0" shapeId="0" xr:uid="{42EE4BA9-0EFD-477C-B2C6-FFDD9467B65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3FEA860D-432E-4604-AC64-1A59345720EF}">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EEBEEE10-F7A8-4517-9AC7-00720C396C6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A85F47B9-6054-4711-841F-B3246BE6D837}">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C3F630E-AB57-4F5D-8B6A-AB95EDAD7DEC}">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1DD50EB0-8420-4A09-8C6E-1E44D630BBCC}">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653240EF-D2D1-4820-A6E1-4119E4AF42EC}">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7C7854B4-DABA-4A60-B79F-D4C7445448D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F7896FE4-1B9B-4C33-9576-9241F3B119CA}">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51934F5-8D64-4892-B063-33F62BE4E2F9}">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8D59627A-8B13-4035-8BBC-987EF492C573}">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84A0228B-5B5F-447C-B645-DEA27C7D04C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4F527E8B-0FF0-4929-80B0-199EC6079753}">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A9F37327-39C1-45F2-B63E-D0ABFF02C6C1}">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8C5F88B2-04A8-4556-A9CD-9BF90E09AB32}">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89B65317-A833-493D-92E0-F05AB6722399}">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4FA81A6-38D5-444D-BDDC-4AA347327B26}">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7C9F166A-6A0E-4630-8A2D-3C62D48415B8}">
      <text>
        <r>
          <rPr>
            <b/>
            <sz val="10"/>
            <color indexed="8"/>
            <rFont val="Arial"/>
            <family val="2"/>
          </rPr>
          <t>White-List (Spezialnutzende):</t>
        </r>
        <r>
          <rPr>
            <sz val="10"/>
            <color indexed="8"/>
            <rFont val="Arial"/>
            <family val="2"/>
          </rPr>
          <t xml:space="preserve"> Bestimmte Nutzende laden kostenfrei.</t>
        </r>
      </text>
    </comment>
    <comment ref="D85" authorId="0" shapeId="0" xr:uid="{7B1EE3A5-803B-4181-B3D3-E40F216626DE}">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C3397EEE-3866-4191-8FDF-1F837216DB63}">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2583DE0F-55A4-4B61-821D-1E1E104C13FF}">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547993FE-86D9-4535-BC96-D7E5A9523D41}">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BEB827D6-53F0-4E1A-B34B-84455162FCB6}">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1375DF79-FF94-499A-8F06-634EB19F9507}">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4C64685E-A21C-43B6-9958-CFDFF728A6F7}">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7967A51E-5E29-4316-AE4F-5D29527BB75A}">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7DE5E92-7FCB-4138-88D1-0C42E52CA63E}">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3C0F01D7-47AC-433E-B74B-E2748EBB1265}">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A26559DD-D32B-4D7A-8A02-00622F768C2F}">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CE4E77B5-CCC9-46FD-9D0B-4F66A0E207FC}">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317D264F-73A2-44E0-BB33-BAF61C63E0E2}">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422BEC9B-2E0E-453A-B959-164258C71497}">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CEA7700-7653-4834-8E35-7E6D41701E29}">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B37C4D9-95FE-4086-A837-BB5336C2B1CD}">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D08331E6-0554-48BC-82BE-B55743281F04}">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268893BD-DA92-462D-82E4-7CDA168D4D82}">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12B9EAE9-AE3A-4602-86B6-4D8AD141B5C6}">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372B953C-F76A-43B6-968D-930CCD28AED0}">
      <text>
        <r>
          <rPr>
            <sz val="10"/>
            <color indexed="8"/>
            <rFont val="Arial"/>
            <family val="2"/>
          </rPr>
          <t>EMS = Energiemanagementsysteme</t>
        </r>
      </text>
    </comment>
    <comment ref="D43" authorId="0" shapeId="0" xr:uid="{9996065C-FDA7-4B66-9ED7-C34A8A093742}">
      <text>
        <r>
          <rPr>
            <b/>
            <sz val="10"/>
            <color indexed="8"/>
            <rFont val="Arial"/>
            <family val="2"/>
          </rPr>
          <t xml:space="preserve">Webportal: </t>
        </r>
        <r>
          <rPr>
            <sz val="10"/>
            <color indexed="8"/>
            <rFont val="Arial"/>
            <family val="2"/>
          </rPr>
          <t>Eine webbasierte Anwendung kann aufgerufen werden.</t>
        </r>
      </text>
    </comment>
    <comment ref="D44" authorId="0" shapeId="0" xr:uid="{2C440D6B-44B9-46D4-A228-6AF04C924B72}">
      <text>
        <r>
          <rPr>
            <b/>
            <sz val="10"/>
            <color indexed="8"/>
            <rFont val="Arial"/>
            <family val="2"/>
          </rPr>
          <t>App:</t>
        </r>
        <r>
          <rPr>
            <sz val="10"/>
            <color indexed="8"/>
            <rFont val="Arial"/>
            <family val="2"/>
          </rPr>
          <t xml:space="preserve"> Es existiert eine Smartphone App.</t>
        </r>
      </text>
    </comment>
    <comment ref="D46" authorId="0" shapeId="0" xr:uid="{6E06671B-1E05-453E-BEFE-57704F0A5337}">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47" authorId="0" shapeId="0" xr:uid="{05B84555-0783-4EBC-A931-5413FC3409CA}">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49" authorId="0" shapeId="0" xr:uid="{DD816328-6502-4533-925F-4DF17FCBAA8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0" authorId="0" shapeId="0" xr:uid="{4CE16C00-0701-4CC5-841A-A50D7E6D1244}">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1" authorId="0" shapeId="0" xr:uid="{9D5C608D-19CF-45DA-95AE-EFC75CF11B43}">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2" authorId="0" shapeId="0" xr:uid="{26829199-9394-42E7-8945-6D4974ECD8A1}">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3" authorId="0" shapeId="0" xr:uid="{66AB4531-6043-495A-B91F-A43CF78636F7}">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0" authorId="0" shapeId="0" xr:uid="{EDD70832-6D0D-4F3E-AA48-AB17C066E770}">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1" authorId="0" shapeId="0" xr:uid="{22049F62-0E00-454A-8C1A-81A9FAD461B5}">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3" authorId="0" shapeId="0" xr:uid="{F70B05A4-1835-47EE-BAB1-C2AEE319EBF7}">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4" authorId="0" shapeId="0" xr:uid="{6E931BCD-67C5-4648-8507-4DB24F7B4CC9}">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5" authorId="0" shapeId="0" xr:uid="{147B084A-C4AE-4D98-B601-794793B3A637}">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68" authorId="0" shapeId="0" xr:uid="{DF78AAB6-7BE8-4522-9946-67CDA4D8A39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1" authorId="0" shapeId="0" xr:uid="{EEFC364B-13FD-414A-87C8-C126C678647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2" authorId="0" shapeId="0" xr:uid="{19EB8437-F670-4C90-925A-BFD3C32E74FB}">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5" authorId="0" shapeId="0" xr:uid="{B9C4FCC1-925B-4B87-958F-313EA45F812F}">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79" authorId="0" shapeId="0" xr:uid="{AE97A15B-B350-410A-B30A-AC6B8B07F971}">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0" authorId="0" shapeId="0" xr:uid="{EB77EBAD-5528-4BB8-934A-94E927B1BA60}">
      <text>
        <r>
          <rPr>
            <b/>
            <sz val="10"/>
            <color indexed="8"/>
            <rFont val="Arial"/>
            <family val="2"/>
          </rPr>
          <t>White-List (Spezialnutzende):</t>
        </r>
        <r>
          <rPr>
            <sz val="10"/>
            <color indexed="8"/>
            <rFont val="Arial"/>
            <family val="2"/>
          </rPr>
          <t xml:space="preserve"> Bestimmte Nutzende laden kostenfrei.</t>
        </r>
      </text>
    </comment>
    <comment ref="D81" authorId="0" shapeId="0" xr:uid="{721E7FBA-2A54-4EC3-87FF-405B3CA67F25}">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2" authorId="0" shapeId="0" xr:uid="{C2EACA53-7469-44B6-BFA1-5399F1B060A1}">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3" authorId="0" shapeId="0" xr:uid="{51FBC34A-8260-47D3-81F3-BC5DDC0A5AE3}">
      <text>
        <r>
          <rPr>
            <b/>
            <sz val="10"/>
            <color indexed="8"/>
            <rFont val="Arial"/>
            <family val="2"/>
          </rPr>
          <t xml:space="preserve">Abrechnung bidirektionales Laden: </t>
        </r>
        <r>
          <rPr>
            <sz val="10"/>
            <color indexed="8"/>
            <rFont val="Arial"/>
            <family val="2"/>
          </rPr>
          <t>Bidirektionales Laden kann verwaltet und abrechnet werden.</t>
        </r>
      </text>
    </comment>
    <comment ref="D85" authorId="0" shapeId="0" xr:uid="{3E3CF646-0324-47C9-847C-A66E5E04B1F0}">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86" authorId="0" shapeId="0" xr:uid="{F018865D-6BD6-4C57-A3FF-27654694D8BD}">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87" authorId="0" shapeId="0" xr:uid="{CC4BF7D4-7D5D-4618-A332-24C63AC40A4C}">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97" authorId="0" shapeId="0" xr:uid="{54BC0915-B35E-4DA8-A75C-7F708747E8A3}">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7CE4A576-AC99-463B-A3FC-2F23981DF0B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2422D9B3-2B9B-425C-A6B6-339890DCE906}">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CDA09D3F-BE15-48B8-89D6-37A1DF54C627}">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8E1DEA3E-8B02-4588-A1E2-FC8A15B8B68D}">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7D7CEC29-2D16-4045-88CC-73E5DAD3DBF2}">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A3E08FC1-280D-4459-8A13-31158B696F88}">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D73E58F7-612C-4341-9636-616D6EA91849}">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7EFFC1C-7952-4C04-B945-FD53D8E0D031}">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A91E157B-1106-4B45-BCF1-8A20B4017AA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C2B18722-F59C-4A75-ABA2-08C1BCB365D8}">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760D9588-2A20-49C8-B5B7-C49E18C9CBD9}">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4D884BD8-527C-461C-A549-06AF31FFFC19}">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CC432DD-E904-42F7-8D39-7D97FDB66882}">
      <text>
        <r>
          <rPr>
            <sz val="10"/>
            <color indexed="8"/>
            <rFont val="Arial"/>
            <family val="2"/>
          </rPr>
          <t>EMS = Energiemanagementsysteme</t>
        </r>
      </text>
    </comment>
    <comment ref="D36" authorId="0" shapeId="0" xr:uid="{C0352249-2B29-4856-BA96-8034F5A18F36}">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ABF3E3F0-B807-49C5-8A90-0A901075E60B}">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F425F5A2-4CEB-4B4F-9D8D-507A053CB022}">
      <text>
        <r>
          <rPr>
            <b/>
            <sz val="10"/>
            <color indexed="8"/>
            <rFont val="Arial"/>
            <family val="2"/>
          </rPr>
          <t xml:space="preserve">Webportal: </t>
        </r>
        <r>
          <rPr>
            <sz val="10"/>
            <color indexed="8"/>
            <rFont val="Arial"/>
            <family val="2"/>
          </rPr>
          <t>Eine webbasierte Anwendung kann aufgerufen werden.</t>
        </r>
      </text>
    </comment>
    <comment ref="D48" authorId="0" shapeId="0" xr:uid="{0A6C9AE0-F504-4FF8-B6F9-A50A4AB74A8B}">
      <text>
        <r>
          <rPr>
            <b/>
            <sz val="10"/>
            <color indexed="8"/>
            <rFont val="Arial"/>
            <family val="2"/>
          </rPr>
          <t>App:</t>
        </r>
        <r>
          <rPr>
            <sz val="10"/>
            <color indexed="8"/>
            <rFont val="Arial"/>
            <family val="2"/>
          </rPr>
          <t xml:space="preserve"> Es existiert eine Smartphone App.</t>
        </r>
      </text>
    </comment>
    <comment ref="D50" authorId="0" shapeId="0" xr:uid="{C9111F4D-80A6-442C-817E-073B75B7DA1D}">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C79DF914-18F9-48DE-96DF-39D175791AA3}">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ADC1BEF-8321-4F56-B466-6D26D83073AF}">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7A6B9884-BA6A-42E8-80F0-7EC2DA0ADFFE}">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716CE3A6-E8AF-485B-B603-A3F8C0B0B589}">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3D11B8A5-137B-4B95-8B49-834FA29B301B}">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E8C6DDB1-0615-46A0-9721-3D0DFCEF9906}">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6F632F68-EB96-4323-AA13-72AC65F4748D}">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E313F812-8D9A-4C6F-984A-C0F6AE44D0EB}">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03AA044C-3BB9-4625-8EF7-90D8726920CE}">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B7460E86-5773-4F51-8D28-B408D5C3304F}">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5B7083FA-E99D-4EF2-9F93-E6E01C6879D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0472AA66-939A-4F14-8549-E71254CEE7F5}">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1A2AB986-8724-468B-AF4D-0F9AFBBB9FC3}">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9715B912-5AFE-448A-B0A1-7C3AAFD2A4BC}">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1967127A-7554-4E25-A639-E566B60A2D2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BE16D06C-7E2D-4AD0-8172-7008A9E27175}">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C5C55EAC-7CFA-48C2-8498-D42C82149DDE}">
      <text>
        <r>
          <rPr>
            <b/>
            <sz val="10"/>
            <color indexed="8"/>
            <rFont val="Arial"/>
            <family val="2"/>
          </rPr>
          <t>White-List (Spezialnutzende):</t>
        </r>
        <r>
          <rPr>
            <sz val="10"/>
            <color indexed="8"/>
            <rFont val="Arial"/>
            <family val="2"/>
          </rPr>
          <t xml:space="preserve"> Bestimmte Nutzende laden kostenfrei.</t>
        </r>
      </text>
    </comment>
    <comment ref="D85" authorId="0" shapeId="0" xr:uid="{0EC9F1D2-353F-403C-90E3-1355D1454F6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91962FED-6717-4150-A275-7FAAB9503E1A}">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F869B525-9B41-4E7C-B62B-FC435B1A6C21}">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1B040E80-7D39-4AA8-8B63-BBE06B0F38B1}">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F4993B2A-5D3C-4495-8CEB-5BFBC2FFEEC2}">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6C81B6BC-79F7-4BEB-A308-1AE3213195A7}">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D9B8B8DB-ED38-4C44-A07C-767F47CB0F3E}">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B849CD6A-4C34-4408-842D-42018B58D236}">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7D51794D-23E2-4330-B11A-D86A84E1CC38}">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5001648D-5749-4C9B-AD27-5620B42D0A54}">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18487AB6-FBAE-4A5D-9841-41AA3C9E9599}">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8EF34B5-4529-4510-BA52-FE14542D1E42}">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FA3645C9-2390-4403-8AA5-5625C987DBDA}">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0DA3E403-55FD-46FE-B895-F476903EF19F}">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0F3FFC4E-3490-4AA2-B0E4-E8E909D3CDEF}">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321FB9C4-2CEC-42FC-9104-2BA7F156CF97}">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78B3F45B-FB1A-4685-851E-B915E5DD7F36}">
      <text>
        <r>
          <rPr>
            <sz val="10"/>
            <color indexed="8"/>
            <rFont val="Arial"/>
            <family val="2"/>
          </rPr>
          <t>EMS = Energiemanagementsysteme</t>
        </r>
      </text>
    </comment>
    <comment ref="D36" authorId="0" shapeId="0" xr:uid="{8E905258-100A-49F5-B299-EB884675EEA4}">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3EA35C22-9EDC-4557-A3FD-2F8C16EAB435}">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D3FC0365-334D-4433-BD56-D7CDFF669F83}">
      <text>
        <r>
          <rPr>
            <b/>
            <sz val="10"/>
            <color indexed="8"/>
            <rFont val="Arial"/>
            <family val="2"/>
          </rPr>
          <t xml:space="preserve">Webportal: </t>
        </r>
        <r>
          <rPr>
            <sz val="10"/>
            <color indexed="8"/>
            <rFont val="Arial"/>
            <family val="2"/>
          </rPr>
          <t>Eine webbasierte Anwendung kann aufgerufen werden.</t>
        </r>
      </text>
    </comment>
    <comment ref="D48" authorId="0" shapeId="0" xr:uid="{2ED3229C-4642-4CC0-BB32-ED82DD78D30D}">
      <text>
        <r>
          <rPr>
            <b/>
            <sz val="10"/>
            <color indexed="8"/>
            <rFont val="Arial"/>
            <family val="2"/>
          </rPr>
          <t>App:</t>
        </r>
        <r>
          <rPr>
            <sz val="10"/>
            <color indexed="8"/>
            <rFont val="Arial"/>
            <family val="2"/>
          </rPr>
          <t xml:space="preserve"> Es existiert eine Smartphone App.</t>
        </r>
      </text>
    </comment>
    <comment ref="D50" authorId="0" shapeId="0" xr:uid="{5BD2A075-674E-4AD2-8615-5B900BDF151E}">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149221DB-D20D-4F16-BEF4-267F3C25D738}">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D9862C6F-B06D-4D76-85A2-35F0DBECE01B}">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61982994-3C7F-4BFB-9382-C004A1B80049}">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31A32125-978D-49DB-A761-49DE4C018155}">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EE867174-0A07-401A-9D61-68AB39275739}">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308ACDFD-9730-411E-9A3D-DABB40567084}">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A5AC48AA-4C2E-4C6F-B5F3-63F4CF3C191E}">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4D59F3C3-D686-4F9B-8525-E0B3F16891D1}">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CA631655-46B8-44A4-8F47-8CFFCB3A0924}">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735D63F1-C97D-4E44-B48A-1B33A48EBEDB}">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FF914B4D-AB99-4E1F-8D5E-AF2766D94CE3}">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D6FE8470-E452-480A-958D-41B7F618998A}">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C043137F-7F0A-4386-87B4-E9B21BCA57C0}">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C8560F0D-47DB-42FE-98F7-C88F6A23337F}">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0C3F4EB3-2E29-4391-9B3A-4AF440F17E68}">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CAF63CC2-B5DC-4FFB-B083-24472D2F1FF4}">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89BFE058-19D1-4CC4-9569-9C1BCF3DB5A5}">
      <text>
        <r>
          <rPr>
            <b/>
            <sz val="10"/>
            <color indexed="8"/>
            <rFont val="Arial"/>
            <family val="2"/>
          </rPr>
          <t>White-List (Spezialnutzende):</t>
        </r>
        <r>
          <rPr>
            <sz val="10"/>
            <color indexed="8"/>
            <rFont val="Arial"/>
            <family val="2"/>
          </rPr>
          <t xml:space="preserve"> Bestimmte Nutzende laden kostenfrei.</t>
        </r>
      </text>
    </comment>
    <comment ref="D85" authorId="0" shapeId="0" xr:uid="{20B1F72B-DC66-4921-AFCD-AE5A5612795D}">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BEB89B72-8465-48FB-99B5-1DE172101EE5}">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0AB693B-D2C3-420C-B5B7-1513E3D834A2}">
      <text>
        <r>
          <rPr>
            <b/>
            <sz val="10"/>
            <color indexed="8"/>
            <rFont val="Arial"/>
            <family val="2"/>
          </rPr>
          <t xml:space="preserve">Abrechnung bidirektionales Laden: </t>
        </r>
        <r>
          <rPr>
            <sz val="10"/>
            <color indexed="8"/>
            <rFont val="Arial"/>
            <family val="2"/>
          </rPr>
          <t>Bidirektionales Laden kann verwaltet und abrechnet werden.</t>
        </r>
      </text>
    </comment>
    <comment ref="D89" authorId="0" shapeId="0" xr:uid="{E68E14E1-8432-4008-8411-84BE82E5C2EE}">
      <text>
        <r>
          <rPr>
            <b/>
            <sz val="10"/>
            <color indexed="8"/>
            <rFont val="Arial"/>
            <family val="2"/>
          </rPr>
          <t>ZEV Abrechnung</t>
        </r>
        <r>
          <rPr>
            <sz val="10"/>
            <color indexed="8"/>
            <rFont val="Arial"/>
            <family val="2"/>
          </rPr>
          <t>: Zusätzlich zur Ladeinfrastruktur kann ein ZEV (= Zusammenschluss zum Eigenverbrauch) abgerechnet werden.</t>
        </r>
      </text>
    </comment>
    <comment ref="D90" authorId="0" shapeId="0" xr:uid="{DE5BACE0-74C1-418A-A92E-6382AB2EC6F7}">
      <text>
        <r>
          <rPr>
            <b/>
            <sz val="10"/>
            <color indexed="8"/>
            <rFont val="Arial"/>
            <family val="2"/>
          </rPr>
          <t>VNB Praxismodell:</t>
        </r>
        <r>
          <rPr>
            <sz val="10"/>
            <color indexed="8"/>
            <rFont val="Arial"/>
            <family val="2"/>
          </rPr>
          <t xml:space="preserve"> Der Eigenverbrauch des Solarstroms wird vom lokalen Verteilnetzbetreiber (VNB) über dessen Zähler abgerechnet. Es existieren unterschiedliche Ausprägungen dieses Modells. Die einzelnen Verbrauchsstätten bleiben weiterhin Endverbraucher und werden wie bisher durch den Netzbetreiber beliefert. Dieser kann das Modell nur im eigenen Netzgebiet anbieten. Dieses Modell wird ausschliesslich von lokalen Energieversorgungsunternehmen (EVU) im eigenen Netzgebiet angeboten. Hierbei ist keine Gründung eines ZEV erforderlich.</t>
        </r>
      </text>
    </comment>
    <comment ref="D91" authorId="0" shapeId="0" xr:uid="{4023677D-86F4-4524-963E-927DB9891B6E}">
      <text>
        <r>
          <rPr>
            <b/>
            <sz val="10"/>
            <color indexed="8"/>
            <rFont val="Arial"/>
            <family val="2"/>
          </rPr>
          <t xml:space="preserve">Nebenkostenabrechnung: </t>
        </r>
        <r>
          <rPr>
            <sz val="10"/>
            <color indexed="8"/>
            <rFont val="Arial"/>
            <family val="2"/>
          </rPr>
          <t>Zusätzlich zur Ladeinfrastruktur können (weitere) Nebenkosten abgerechnet werden.</t>
        </r>
      </text>
    </comment>
    <comment ref="D101" authorId="0" shapeId="0" xr:uid="{587F8274-DFFC-4B75-89E9-3712D0BD9B6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103" authorId="0" shapeId="0" xr:uid="{F61D40C5-C925-43AE-8BD5-711E5202CDE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4" authorId="0" shapeId="0" xr:uid="{096FCDC5-D779-499C-80A5-50E0B1E69B94}">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10" authorId="0" shapeId="0" xr:uid="{8F9A9E27-3A52-426D-BDD9-A049EBABBA1B}">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11" authorId="0" shapeId="0" xr:uid="{3F22E6F6-ED02-4809-B0B0-04B70D73EADE}">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13" authorId="0" shapeId="0" xr:uid="{2AB93C50-323A-4174-8DE4-7433A90A7BAD}">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4" authorId="0" shapeId="0" xr:uid="{3B8792A4-FB85-4B24-B6D0-291DEC13647F}">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8" authorId="0" shapeId="0" xr:uid="{7D98E879-A1BE-41BF-BABB-7A9FB6BDC87E}">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34965C-E9AC-4CB9-85AA-130095136FBA}">
      <text>
        <r>
          <rPr>
            <b/>
            <sz val="10"/>
            <color indexed="8"/>
            <rFont val="Arial"/>
            <family val="2"/>
          </rPr>
          <t>Anmeldung:</t>
        </r>
        <r>
          <rPr>
            <sz val="10"/>
            <color indexed="8"/>
            <rFont val="Arial"/>
            <family val="2"/>
          </rPr>
          <t xml:space="preserve"> Prozess des Ladestationsnutzenden zur Anfrage/Anmeldung einer Ladestation
</t>
        </r>
      </text>
    </comment>
    <comment ref="D19" authorId="0" shapeId="0" xr:uid="{11ACA8F7-1147-4AA7-8D58-B25D2D532C2F}">
      <text>
        <r>
          <rPr>
            <b/>
            <sz val="10"/>
            <color indexed="8"/>
            <rFont val="Arial"/>
            <family val="2"/>
          </rPr>
          <t xml:space="preserve">Aufschaltung: </t>
        </r>
        <r>
          <rPr>
            <sz val="10"/>
            <color indexed="8"/>
            <rFont val="Arial"/>
            <family val="2"/>
          </rPr>
          <t xml:space="preserve">Die Ladestation wird mit dem System verbunden. </t>
        </r>
      </text>
    </comment>
    <comment ref="D21" authorId="0" shapeId="0" xr:uid="{5EE3284D-6E95-4AD9-8866-C1CFF60E965D}">
      <text>
        <r>
          <rPr>
            <b/>
            <sz val="10"/>
            <color indexed="8"/>
            <rFont val="Arial"/>
            <family val="2"/>
          </rPr>
          <t xml:space="preserve">Onboarding: </t>
        </r>
        <r>
          <rPr>
            <sz val="10"/>
            <color indexed="8"/>
            <rFont val="Arial"/>
            <family val="2"/>
          </rPr>
          <t>Die Ladestationsnutzerin oder der Ladestationsnutzer erhält den Zugang zur Ladestation und allenfalls eine Instruierung</t>
        </r>
      </text>
    </comment>
    <comment ref="D30" authorId="0" shapeId="0" xr:uid="{6D14AEEE-8C8D-4408-90B9-EC0A80F5200E}">
      <text>
        <r>
          <rPr>
            <b/>
            <sz val="10"/>
            <color indexed="8"/>
            <rFont val="Arial"/>
            <family val="2"/>
          </rPr>
          <t xml:space="preserve">Vertrieb Ladestationen: </t>
        </r>
        <r>
          <rPr>
            <sz val="10"/>
            <color indexed="8"/>
            <rFont val="Arial"/>
            <family val="2"/>
          </rPr>
          <t>Dabei handelt es sich um Ladestationen, die von dem Dienstleistungsunternehmen vertrieben werden (standardmässig oder optional). Nicht solche, die nur mit ihrem System kompatibel sind.</t>
        </r>
      </text>
    </comment>
    <comment ref="D32" authorId="0" shapeId="0" xr:uid="{CC19B8D4-AE07-4D20-A0E7-EDA31B9CB03E}">
      <text>
        <r>
          <rPr>
            <b/>
            <sz val="10"/>
            <color indexed="8"/>
            <rFont val="Arial"/>
            <family val="2"/>
          </rPr>
          <t>Integration von Drittsystemen:</t>
        </r>
        <r>
          <rPr>
            <sz val="10"/>
            <color indexed="8"/>
            <rFont val="Arial"/>
            <family val="2"/>
          </rPr>
          <t xml:space="preserve"> Das System kann mit anderen Plattformen/Systemen Dritter kommunizieren, z.B. zur ZEV Abrechnung oder EMS.</t>
        </r>
      </text>
    </comment>
    <comment ref="D33" authorId="0" shapeId="0" xr:uid="{28244F0A-AF4E-4B97-B302-4F47FEBD447E}">
      <text>
        <r>
          <rPr>
            <sz val="10"/>
            <color indexed="8"/>
            <rFont val="Arial"/>
            <family val="2"/>
          </rPr>
          <t>EMS = Energiemanagementsysteme</t>
        </r>
      </text>
    </comment>
    <comment ref="D36" authorId="0" shapeId="0" xr:uid="{A176EB22-7138-405B-8690-BCAA0974841B}">
      <text>
        <r>
          <rPr>
            <b/>
            <sz val="10"/>
            <color indexed="8"/>
            <rFont val="Arial"/>
            <family val="2"/>
          </rPr>
          <t xml:space="preserve">Statisches Lastmanagement: </t>
        </r>
        <r>
          <rPr>
            <sz val="10"/>
            <color indexed="8"/>
            <rFont val="Arial"/>
            <family val="2"/>
          </rPr>
          <t>Beim statischen Lastmanagement wird ein fixes Kontingent des Hausanschlusses für das Laden der Elektroautos reserviert. Dieses kann auf die zu ladenden E-Autos aufgeteilt werden. Die reservierte Last ist maximal so hoch, dass es auch bei einem hohen Stromverbrauch im Gebäude (z.B. Abends, wenn alle Anwohnenden zu Hause sind) zu keiner Überlastung kommt.</t>
        </r>
      </text>
    </comment>
    <comment ref="D37" authorId="0" shapeId="0" xr:uid="{F1171002-728A-42E1-8AF3-B08F3678A93F}">
      <text>
        <r>
          <rPr>
            <b/>
            <sz val="10"/>
            <color indexed="8"/>
            <rFont val="Arial"/>
            <family val="2"/>
          </rPr>
          <t>Dynamisches Lastmanagment:</t>
        </r>
        <r>
          <rPr>
            <sz val="10"/>
            <color indexed="8"/>
            <rFont val="Arial"/>
            <family val="2"/>
          </rPr>
          <t xml:space="preserve"> Beim dynamischen Lastmanagement wird keine fixe Last reserviert, sondern stets die gesamte verfügbare Last intelligent aufgeteilt. Das Lastmanagement erkennt, wie viel Strom aktuell im Gebäude verbraucht wird. So kann vor allem zu Zeiten mit einem niedrigen Stromverbrauch im Gebäude eine viel höhere Ladelast ermöglicht werden, z.B. nachts, wenn ein Grossteil der Anwohnenden schläft.</t>
        </r>
      </text>
    </comment>
    <comment ref="D47" authorId="0" shapeId="0" xr:uid="{68701DCB-A6B6-420A-B4C8-423036D06D09}">
      <text>
        <r>
          <rPr>
            <b/>
            <sz val="10"/>
            <color indexed="8"/>
            <rFont val="Arial"/>
            <family val="2"/>
          </rPr>
          <t xml:space="preserve">Webportal: </t>
        </r>
        <r>
          <rPr>
            <sz val="10"/>
            <color indexed="8"/>
            <rFont val="Arial"/>
            <family val="2"/>
          </rPr>
          <t>Eine webbasierte Anwendung kann aufgerufen werden.</t>
        </r>
      </text>
    </comment>
    <comment ref="D48" authorId="0" shapeId="0" xr:uid="{AE8C96DC-C19A-41F1-A3D2-648972804ED7}">
      <text>
        <r>
          <rPr>
            <b/>
            <sz val="10"/>
            <color indexed="8"/>
            <rFont val="Arial"/>
            <family val="2"/>
          </rPr>
          <t>App:</t>
        </r>
        <r>
          <rPr>
            <sz val="10"/>
            <color indexed="8"/>
            <rFont val="Arial"/>
            <family val="2"/>
          </rPr>
          <t xml:space="preserve"> Es existiert eine Smartphone App.</t>
        </r>
      </text>
    </comment>
    <comment ref="D50" authorId="0" shapeId="0" xr:uid="{7BA58106-7E75-49C1-A96C-D26964395E6B}">
      <text>
        <r>
          <rPr>
            <b/>
            <sz val="10"/>
            <color indexed="8"/>
            <rFont val="Arial"/>
            <family val="2"/>
          </rPr>
          <t>Transaktionsübersicht:</t>
        </r>
        <r>
          <rPr>
            <sz val="10"/>
            <color indexed="8"/>
            <rFont val="Arial"/>
            <family val="2"/>
          </rPr>
          <t xml:space="preserve"> Die Nutzenden können ihre bisherigen Nutzungen und Zahlungen einsehen und bei Bedarf als Beleg downloaden. </t>
        </r>
      </text>
    </comment>
    <comment ref="D51" authorId="0" shapeId="0" xr:uid="{BD89BD30-0964-4476-9C20-CC5F95AF52E5}">
      <text>
        <r>
          <rPr>
            <b/>
            <sz val="10"/>
            <color indexed="8"/>
            <rFont val="Arial"/>
            <family val="2"/>
          </rPr>
          <t xml:space="preserve">Visualisierung der eigenen Verbräuche: </t>
        </r>
        <r>
          <rPr>
            <sz val="10"/>
            <color indexed="8"/>
            <rFont val="Arial"/>
            <family val="2"/>
          </rPr>
          <t>Die Verbräuche können jederzeit auf dem Webportal oder der App eingesehen werden.</t>
        </r>
      </text>
    </comment>
    <comment ref="D53" authorId="0" shapeId="0" xr:uid="{33AE01CD-1094-4403-B037-E0AF2DFC5ED2}">
      <text>
        <r>
          <rPr>
            <b/>
            <sz val="10"/>
            <color indexed="8"/>
            <rFont val="Arial"/>
            <family val="2"/>
          </rPr>
          <t>Aktive Steuerung der Lade-Aktivität:</t>
        </r>
        <r>
          <rPr>
            <sz val="10"/>
            <color indexed="8"/>
            <rFont val="Arial"/>
            <family val="2"/>
          </rPr>
          <t xml:space="preserve"> Die Nutzenden können z.B. den Zeitpunkt oder den Lademodus steuern.</t>
        </r>
      </text>
    </comment>
    <comment ref="D54" authorId="0" shapeId="0" xr:uid="{D4A086B8-3228-4722-8335-F16A35FCF633}">
      <text>
        <r>
          <rPr>
            <b/>
            <sz val="10"/>
            <color indexed="8"/>
            <rFont val="Arial"/>
            <family val="2"/>
          </rPr>
          <t xml:space="preserve">Solarbasiertes Laden: </t>
        </r>
        <r>
          <rPr>
            <sz val="10"/>
            <color indexed="8"/>
            <rFont val="Arial"/>
            <family val="2"/>
          </rPr>
          <t>Das Fahrzeug wird nur/vorzugsweise mit Solarstrom geladen (wenn PV/ZEV vorhanden)</t>
        </r>
      </text>
    </comment>
    <comment ref="D55" authorId="0" shapeId="0" xr:uid="{B9A4481E-B185-454E-B9FE-43498BF24D66}">
      <text>
        <r>
          <rPr>
            <b/>
            <sz val="10"/>
            <color indexed="8"/>
            <rFont val="Arial"/>
            <family val="2"/>
          </rPr>
          <t xml:space="preserve">Günstiges Laden: </t>
        </r>
        <r>
          <rPr>
            <sz val="10"/>
            <color indexed="8"/>
            <rFont val="Arial"/>
            <family val="2"/>
          </rPr>
          <t>Das Fahrzeug wird zu Zeiten von günstigen Stromtarifen geladen, z.B. Nachts bei Hoch- und Niedertarif.</t>
        </r>
      </text>
    </comment>
    <comment ref="D56" authorId="0" shapeId="0" xr:uid="{0727E312-8EF8-428D-912B-625582890563}">
      <text>
        <r>
          <rPr>
            <b/>
            <sz val="10"/>
            <color indexed="8"/>
            <rFont val="Arial"/>
            <family val="2"/>
          </rPr>
          <t>Priorisiertes Laden:</t>
        </r>
        <r>
          <rPr>
            <sz val="10"/>
            <color indexed="8"/>
            <rFont val="Arial"/>
            <family val="2"/>
          </rPr>
          <t xml:space="preserve"> Das Fahrzeug soll möglichst schnell geladen werden. Dabei wird dem Fahrzeug mehr Leistung zugewiesen (ggf. gegen Preisaufschlag)</t>
        </r>
      </text>
    </comment>
    <comment ref="D57" authorId="0" shapeId="0" xr:uid="{541E4DF9-B91D-43AE-906A-F3EEDCD40B13}">
      <text>
        <r>
          <rPr>
            <b/>
            <sz val="10"/>
            <color indexed="8"/>
            <rFont val="Arial"/>
            <family val="2"/>
          </rPr>
          <t>Berücksichtigung von Ladegrenzen:</t>
        </r>
        <r>
          <rPr>
            <sz val="10"/>
            <color indexed="8"/>
            <rFont val="Arial"/>
            <family val="2"/>
          </rPr>
          <t xml:space="preserve"> Das Fahrzeug soll max. bis zu einem bestimmten Prozentsatz geladen werden, um die Batterie zu schonen.
</t>
        </r>
      </text>
    </comment>
    <comment ref="D64" authorId="0" shapeId="0" xr:uid="{057EB7AD-897A-4CC1-BCD6-4C49F9D60589}">
      <text>
        <r>
          <rPr>
            <b/>
            <sz val="10"/>
            <color indexed="8"/>
            <rFont val="Arial"/>
            <family val="2"/>
          </rPr>
          <t xml:space="preserve">Hotline nur zu Bürozeiten: </t>
        </r>
        <r>
          <rPr>
            <sz val="10"/>
            <color indexed="8"/>
            <rFont val="Arial"/>
            <family val="2"/>
          </rPr>
          <t xml:space="preserve">Bei Fragen oder Problemen können sich die Ladestationsnutzenden bei einer Hotline ausschliesslich zu Bürozeiten melden. </t>
        </r>
      </text>
    </comment>
    <comment ref="D65" authorId="0" shapeId="0" xr:uid="{5D63ED0E-F1EB-475F-8FC4-B7A6253EF400}">
      <text>
        <r>
          <rPr>
            <b/>
            <sz val="10"/>
            <color indexed="8"/>
            <rFont val="Arial"/>
            <family val="2"/>
          </rPr>
          <t xml:space="preserve">Hotline 24/7: </t>
        </r>
        <r>
          <rPr>
            <sz val="10"/>
            <color indexed="8"/>
            <rFont val="Arial"/>
            <family val="2"/>
          </rPr>
          <t>Bei Fragen oder Problemen können sie die Ladestationsnutzenden bei einer Hotline rund um die Uhr melden</t>
        </r>
        <r>
          <rPr>
            <b/>
            <sz val="10"/>
            <color indexed="8"/>
            <rFont val="Arial"/>
            <family val="2"/>
          </rPr>
          <t xml:space="preserve">. </t>
        </r>
      </text>
    </comment>
    <comment ref="D67" authorId="0" shapeId="0" xr:uid="{318B585B-F9AC-449A-B25B-117950E4CC6C}">
      <text>
        <r>
          <rPr>
            <b/>
            <sz val="10"/>
            <color indexed="8"/>
            <rFont val="Arial"/>
            <family val="2"/>
          </rPr>
          <t xml:space="preserve">Störungsmanagement: </t>
        </r>
        <r>
          <rPr>
            <sz val="10"/>
            <color indexed="8"/>
            <rFont val="Arial"/>
            <family val="2"/>
          </rPr>
          <t>Fehlfunktionen der Ladestation werden identifiziert und durch Alarmierung angezeigt.</t>
        </r>
      </text>
    </comment>
    <comment ref="D68" authorId="0" shapeId="0" xr:uid="{5ABEFE23-2D31-4C3D-97FD-C8D721621C0D}">
      <text>
        <r>
          <rPr>
            <b/>
            <sz val="10"/>
            <color indexed="8"/>
            <rFont val="Arial"/>
            <family val="2"/>
          </rPr>
          <t xml:space="preserve">Fernwartung: </t>
        </r>
        <r>
          <rPr>
            <sz val="10"/>
            <color indexed="8"/>
            <rFont val="Arial"/>
            <family val="2"/>
          </rPr>
          <t>Die gängigsten Softwareprobleme der Ladestationen können online behoben werden, ohne dass ein Techniker vor Ort sein muss, z.B. durch Neustart (remote).</t>
        </r>
      </text>
    </comment>
    <comment ref="D69" authorId="0" shapeId="0" xr:uid="{A5182C13-3B13-4397-9195-0514DB1B1B54}">
      <text>
        <r>
          <rPr>
            <b/>
            <sz val="10"/>
            <color indexed="8"/>
            <rFont val="Arial"/>
            <family val="2"/>
          </rPr>
          <t xml:space="preserve">Störungsbehebung vor Ort: </t>
        </r>
        <r>
          <rPr>
            <sz val="10"/>
            <color indexed="8"/>
            <rFont val="Arial"/>
            <family val="2"/>
          </rPr>
          <t xml:space="preserve"> Störungen werden vor Ort behoben, inklusive oder gegen Aufpreis.</t>
        </r>
      </text>
    </comment>
    <comment ref="D72" authorId="0" shapeId="0" xr:uid="{82DDCC12-A284-4FD4-8550-7B26FAFA3811}">
      <text>
        <r>
          <rPr>
            <b/>
            <sz val="10"/>
            <color indexed="8"/>
            <rFont val="Arial"/>
            <family val="2"/>
          </rPr>
          <t>Bis Datenerfassung</t>
        </r>
        <r>
          <rPr>
            <sz val="10"/>
            <color indexed="8"/>
            <rFont val="Arial"/>
            <family val="2"/>
          </rPr>
          <t>: Das Dienstleistungsunternehmen erfasst die Daten und stellt sie der Kundschaft zur Verfügung. Diese muss die Rechnungen selbst erstellen und ist für das Inkasso verantwortlich.</t>
        </r>
        <r>
          <rPr>
            <b/>
            <sz val="10"/>
            <color indexed="8"/>
            <rFont val="Arial"/>
            <family val="2"/>
          </rPr>
          <t xml:space="preserve">
Bis Rechnungserstellung: </t>
        </r>
        <r>
          <rPr>
            <sz val="10"/>
            <color indexed="8"/>
            <rFont val="Arial"/>
            <family val="2"/>
          </rPr>
          <t>Das Dienstleistungsunternehmen erfasst die Daten und erstellt basierend darauf die Rechnungen. Die Kundschaft ist für das Inkasso verantwortlich.</t>
        </r>
        <r>
          <rPr>
            <b/>
            <sz val="10"/>
            <color indexed="8"/>
            <rFont val="Arial"/>
            <family val="2"/>
          </rPr>
          <t xml:space="preserve">
Bis Inkasso:</t>
        </r>
        <r>
          <rPr>
            <sz val="10"/>
            <color indexed="8"/>
            <rFont val="Arial"/>
            <family val="2"/>
          </rPr>
          <t xml:space="preserve"> Das Dienstleistungsunternehmen übernimmt den gesamten Abrechnungsprozess von der Datenerfassung über Rechnungserstellung bis und mit Inkasso.</t>
        </r>
      </text>
    </comment>
    <comment ref="D75" authorId="0" shapeId="0" xr:uid="{E96EDBD2-F935-4963-927D-2E135A1B724A}">
      <text>
        <r>
          <rPr>
            <b/>
            <sz val="10"/>
            <color indexed="8"/>
            <rFont val="Arial"/>
            <family val="2"/>
          </rPr>
          <t xml:space="preserve">Private Ladestation: </t>
        </r>
        <r>
          <rPr>
            <sz val="10"/>
            <color indexed="8"/>
            <rFont val="Arial"/>
            <family val="2"/>
          </rPr>
          <t xml:space="preserve">Die Ladestation ist nur für eine Partei zugänglich
</t>
        </r>
        <r>
          <rPr>
            <b/>
            <sz val="10"/>
            <color indexed="8"/>
            <rFont val="Arial"/>
            <family val="2"/>
          </rPr>
          <t>Halbprivate Ladestation</t>
        </r>
        <r>
          <rPr>
            <sz val="10"/>
            <color indexed="8"/>
            <rFont val="Arial"/>
            <family val="2"/>
          </rPr>
          <t xml:space="preserve">: Ladestation zugänglich für eine geschlossene Nutzergruppe (z. B. Mitarbeitende)
</t>
        </r>
        <r>
          <rPr>
            <b/>
            <sz val="10"/>
            <color indexed="8"/>
            <rFont val="Arial"/>
            <family val="2"/>
          </rPr>
          <t>Halböffentliche Ladestation</t>
        </r>
        <r>
          <rPr>
            <sz val="10"/>
            <color indexed="8"/>
            <rFont val="Arial"/>
            <family val="2"/>
          </rPr>
          <t xml:space="preserve">: Ladestation in privatem Besitz (z. B. Gewerbe). Diese sind zu bestimmten Zeiten allgemein zugänglich.
</t>
        </r>
        <r>
          <rPr>
            <b/>
            <sz val="10"/>
            <color indexed="8"/>
            <rFont val="Arial"/>
            <family val="2"/>
          </rPr>
          <t>öffentliche Ladestationen:</t>
        </r>
        <r>
          <rPr>
            <sz val="10"/>
            <color indexed="8"/>
            <rFont val="Arial"/>
            <family val="2"/>
          </rPr>
          <t xml:space="preserve"> zu jeder Zeit allgemein zugängliche Ladestation (z.B. Besuchendenparkplätze)</t>
        </r>
      </text>
    </comment>
    <comment ref="D76" authorId="0" shapeId="0" xr:uid="{4B995AF8-7C4C-46CF-A703-77F32E3A92D7}">
      <text>
        <r>
          <rPr>
            <b/>
            <sz val="10"/>
            <color indexed="8"/>
            <rFont val="Arial"/>
            <family val="2"/>
          </rPr>
          <t xml:space="preserve">Elektrizitätszähler für E-Mobilität ist im Besitz der Immobilieneigentümerschaft: </t>
        </r>
        <r>
          <rPr>
            <sz val="10"/>
            <color indexed="8"/>
            <rFont val="Arial"/>
            <family val="2"/>
          </rPr>
          <t xml:space="preserve">
Das Dienstleistungsunternehmen vergütet den Immobilienbesitzenden die Abrechnungseinnahmen abzgl. Gebühren.
Immobilienbesitzende erhalten die Rechnung für den Stromverbrauch vom EVU
Immobilienbesitzenden zahlen die Stromrechnung
</t>
        </r>
        <r>
          <rPr>
            <b/>
            <sz val="10"/>
            <color indexed="8"/>
            <rFont val="Arial"/>
            <family val="2"/>
          </rPr>
          <t>Elektrizitätszähler für E-Mobilität ist im Besitz des Dienstleistungsunternehmen:</t>
        </r>
        <r>
          <rPr>
            <sz val="10"/>
            <color indexed="8"/>
            <rFont val="Arial"/>
            <family val="2"/>
          </rPr>
          <t xml:space="preserve">
Dienstleistungsunternehmen übernimmt direkt die Zahlung der Stromkosten an den Energieversorger
Ggf. vergütet das Dienstleistungsunternehmen den Immobilienbesitzenden die Abrechnungseinnahmen abzgl. Stromkosten und Gebühren.</t>
        </r>
      </text>
    </comment>
    <comment ref="D79" authorId="0" shapeId="0" xr:uid="{D6BDA1BA-6579-473E-ACA7-F01DFA959BB4}">
      <text>
        <r>
          <rPr>
            <b/>
            <sz val="10"/>
            <color indexed="8"/>
            <rFont val="Arial"/>
            <family val="2"/>
          </rPr>
          <t xml:space="preserve">Einheitstarif: </t>
        </r>
        <r>
          <rPr>
            <sz val="10"/>
            <color indexed="8"/>
            <rFont val="Arial"/>
            <family val="2"/>
          </rPr>
          <t xml:space="preserve">Es kann nur ein Tarif für die Ladestation abgerechnet werden, unabhängig davon, ob der lokale Energieversorger eine andere Tarifsturktur (z.B. Hoch- und Niedertarif) hat.
</t>
        </r>
        <r>
          <rPr>
            <b/>
            <sz val="10"/>
            <color indexed="8"/>
            <rFont val="Arial"/>
            <family val="2"/>
          </rPr>
          <t xml:space="preserve">Statische Tarife: </t>
        </r>
        <r>
          <rPr>
            <sz val="10"/>
            <color indexed="8"/>
            <rFont val="Arial"/>
            <family val="2"/>
          </rPr>
          <t xml:space="preserve">Die Ladestation kann mit mehreren fix definierten, statischen Tarifen abgerechnet werden, z.B. mit Hoch- und Niedertarif.
</t>
        </r>
        <r>
          <rPr>
            <b/>
            <sz val="10"/>
            <color indexed="8"/>
            <rFont val="Arial"/>
            <family val="2"/>
          </rPr>
          <t xml:space="preserve">Statische Tarife inkl. Solartarif: </t>
        </r>
        <r>
          <rPr>
            <sz val="10"/>
            <color indexed="8"/>
            <rFont val="Arial"/>
            <family val="2"/>
          </rPr>
          <t xml:space="preserve">Zusätzlich zu den statischen Tarifen kann bei Verbrauch von Strom der eigenen PV-Anlage (oder ZEV) ein fix definierter Solartarif berücksichtigt werden.
</t>
        </r>
        <r>
          <rPr>
            <b/>
            <sz val="10"/>
            <color indexed="8"/>
            <rFont val="Arial"/>
            <family val="2"/>
          </rPr>
          <t>Dynamische Tarife:</t>
        </r>
        <r>
          <rPr>
            <sz val="10"/>
            <color indexed="8"/>
            <rFont val="Arial"/>
            <family val="2"/>
          </rPr>
          <t xml:space="preserve"> Es können zusätzlich dynamische Tarife vom Energieversorger berücksichtigt und abgerechnet werden. 
</t>
        </r>
      </text>
    </comment>
    <comment ref="D83" authorId="0" shapeId="0" xr:uid="{58A23611-ADA3-457D-9589-02F69D79AC8D}">
      <text>
        <r>
          <rPr>
            <b/>
            <sz val="10"/>
            <color indexed="8"/>
            <rFont val="Arial"/>
            <family val="2"/>
          </rPr>
          <t xml:space="preserve">Verschiedene Tarif-Gruppen: </t>
        </r>
        <r>
          <rPr>
            <sz val="10"/>
            <color indexed="8"/>
            <rFont val="Arial"/>
            <family val="2"/>
          </rPr>
          <t xml:space="preserve">Nutzende können gruppiert werden und so verschiedenen Tarifen zugeordnet werden. </t>
        </r>
      </text>
    </comment>
    <comment ref="D84" authorId="0" shapeId="0" xr:uid="{5AA426D0-23D9-491F-9D54-D21D2A8984A2}">
      <text>
        <r>
          <rPr>
            <b/>
            <sz val="10"/>
            <color indexed="8"/>
            <rFont val="Arial"/>
            <family val="2"/>
          </rPr>
          <t>White-List (Spezialnutzende):</t>
        </r>
        <r>
          <rPr>
            <sz val="10"/>
            <color indexed="8"/>
            <rFont val="Arial"/>
            <family val="2"/>
          </rPr>
          <t xml:space="preserve"> Bestimmte Nutzende laden kostenfrei.</t>
        </r>
      </text>
    </comment>
    <comment ref="D85" authorId="0" shapeId="0" xr:uid="{D8B5A72F-FBCF-4EC5-A1EB-85AA2B8C4F59}">
      <text>
        <r>
          <rPr>
            <b/>
            <sz val="10"/>
            <color indexed="8"/>
            <rFont val="Arial"/>
            <family val="2"/>
          </rPr>
          <t xml:space="preserve">Automatisierte Aktualisierung bei Veränderungen der EVU-Stromtarife: </t>
        </r>
        <r>
          <rPr>
            <sz val="10"/>
            <color indexed="8"/>
            <rFont val="Arial"/>
            <family val="2"/>
          </rPr>
          <t xml:space="preserve">Die EVU-Stromtarife werden ohne Aufforderung durch die Kundschaft angepasst. </t>
        </r>
      </text>
    </comment>
    <comment ref="D86" authorId="0" shapeId="0" xr:uid="{4C398715-5760-46B0-9B2A-10DF7FF6AA19}">
      <text>
        <r>
          <rPr>
            <b/>
            <sz val="10"/>
            <color indexed="8"/>
            <rFont val="Arial"/>
            <family val="2"/>
          </rPr>
          <t xml:space="preserve">Einstellung eines eigenen Energietarifs: </t>
        </r>
        <r>
          <rPr>
            <sz val="10"/>
            <color indexed="8"/>
            <rFont val="Arial"/>
            <family val="2"/>
          </rPr>
          <t xml:space="preserve">Eigentümerschaften bzw. Verwaltungen können einen Aufschlag auf den Energietarif vornehmen, um einen zusätzlichen Kanal zur Amortisierung der Ladestationen zu generieren.
</t>
        </r>
      </text>
    </comment>
    <comment ref="D87" authorId="0" shapeId="0" xr:uid="{BC538DEA-169B-4FA4-AA62-778E3A3B3FDE}">
      <text>
        <r>
          <rPr>
            <b/>
            <sz val="10"/>
            <color indexed="8"/>
            <rFont val="Arial"/>
            <family val="2"/>
          </rPr>
          <t xml:space="preserve">Abrechnung bidirektionales Laden: </t>
        </r>
        <r>
          <rPr>
            <sz val="10"/>
            <color indexed="8"/>
            <rFont val="Arial"/>
            <family val="2"/>
          </rPr>
          <t>Bidirektionales Laden kann verwaltet und abrechnet werden.</t>
        </r>
      </text>
    </comment>
    <comment ref="D97" authorId="0" shapeId="0" xr:uid="{61717EDC-9B99-40B0-BE0F-643019522112}">
      <text>
        <r>
          <rPr>
            <b/>
            <sz val="10"/>
            <color indexed="8"/>
            <rFont val="Arial"/>
            <family val="2"/>
          </rPr>
          <t xml:space="preserve">Reporting Funktion: </t>
        </r>
        <r>
          <rPr>
            <sz val="10"/>
            <color indexed="8"/>
            <rFont val="Arial"/>
            <family val="2"/>
          </rPr>
          <t>Nutzungsdaten können zur Verfügung gestellt werden, z.B. für Nachhaltigkeitsberichte und Reportings.</t>
        </r>
      </text>
    </comment>
    <comment ref="D99" authorId="0" shapeId="0" xr:uid="{EE1C068E-B245-43EE-BF7A-6A3B27E86F53}">
      <text>
        <r>
          <rPr>
            <b/>
            <sz val="10"/>
            <color indexed="8"/>
            <rFont val="Arial"/>
            <family val="2"/>
          </rPr>
          <t xml:space="preserve">Mandantenfunktion: </t>
        </r>
        <r>
          <rPr>
            <sz val="10"/>
            <color indexed="8"/>
            <rFont val="Arial"/>
            <family val="2"/>
          </rPr>
          <t>Verschiedenen Nutzenden können verschiedene Nutzungsrechte verteilt werden (z.B. Ladestationsnutzende vs. Hauswartung vs. Installationsunternehmen)</t>
        </r>
      </text>
    </comment>
    <comment ref="D100" authorId="0" shapeId="0" xr:uid="{F276F331-A143-4326-AC14-6D19559E9D38}">
      <text>
        <r>
          <rPr>
            <b/>
            <sz val="10"/>
            <color indexed="8"/>
            <rFont val="Arial"/>
            <family val="2"/>
          </rPr>
          <t>Webportal zur Benutzendenverwaltung:</t>
        </r>
        <r>
          <rPr>
            <sz val="10"/>
            <color indexed="8"/>
            <rFont val="Arial"/>
            <family val="2"/>
          </rPr>
          <t xml:space="preserve"> Die Eigentümerschaft/Verwaltung kann in einer Plattform verschiedene Einstellungen vornehmen, z.B. Erstellung und Bearbeitung der Nutzer der Ladestationen, Tarifgestaltung, oder anderes.</t>
        </r>
      </text>
    </comment>
    <comment ref="D106" authorId="0" shapeId="0" xr:uid="{C629AA77-274F-41F8-9BE0-C902182E6BAB}">
      <text>
        <r>
          <rPr>
            <b/>
            <sz val="10"/>
            <color indexed="8"/>
            <rFont val="Arial"/>
            <family val="2"/>
          </rPr>
          <t xml:space="preserve">Allgemein zugängliche Ladestation im eigenen Netz: </t>
        </r>
        <r>
          <rPr>
            <sz val="10"/>
            <color indexed="8"/>
            <rFont val="Arial"/>
            <family val="2"/>
          </rPr>
          <t>Die Ladestationsnutzenden können mithilfe ihres Zugangsmittels auf allgemein zugängliche Ladestationen desselben Anbietenden zugreifen.</t>
        </r>
      </text>
    </comment>
    <comment ref="D107" authorId="0" shapeId="0" xr:uid="{4DCBB13C-4642-4D5F-BB7E-CFF8C855EEB7}">
      <text>
        <r>
          <rPr>
            <b/>
            <sz val="10"/>
            <color indexed="8"/>
            <rFont val="Arial"/>
            <family val="2"/>
          </rPr>
          <t>Roaming mit gleichen Zugang:</t>
        </r>
        <r>
          <rPr>
            <sz val="10"/>
            <color indexed="8"/>
            <rFont val="Arial"/>
            <family val="2"/>
          </rPr>
          <t xml:space="preserve"> Die Ladestationsnutzenden können mithilfe ihres Zugangsmittels auf allgemein zugängliche Ladestationen anderer Netzbetreibender zugreifen.</t>
        </r>
      </text>
    </comment>
    <comment ref="D109" authorId="0" shapeId="0" xr:uid="{852A6776-03DC-4E54-96B4-2C5261C0FB46}">
      <text>
        <r>
          <rPr>
            <b/>
            <sz val="10"/>
            <color indexed="8"/>
            <rFont val="Arial"/>
            <family val="2"/>
          </rPr>
          <t>Abrechnung allg. zugänglicher Ladestation:</t>
        </r>
        <r>
          <rPr>
            <sz val="10"/>
            <color indexed="8"/>
            <rFont val="Arial"/>
            <family val="2"/>
          </rPr>
          <t xml:space="preserve"> Ladestationen auf allgemein zugänglichen Parkplätzen, wie Besuchendenparkplätzen, werden allen zugänglich gemacht und über denselben Anbietenden abgerechnet.</t>
        </r>
      </text>
    </comment>
    <comment ref="D110" authorId="0" shapeId="0" xr:uid="{EC343A37-9F0F-41C9-8D4E-8484ED323ED6}">
      <text>
        <r>
          <rPr>
            <b/>
            <sz val="10"/>
            <color indexed="8"/>
            <rFont val="Arial"/>
            <family val="2"/>
          </rPr>
          <t>Roaming für allgemein zugängliche Ladestation:</t>
        </r>
        <r>
          <rPr>
            <sz val="10"/>
            <color indexed="8"/>
            <rFont val="Arial"/>
            <family val="2"/>
          </rPr>
          <t xml:space="preserve"> Zugangs- und Zahlungsmittel anderer Ladestationsbetreibender können für den Zugang zu den allgemein zugänglicher Ladestationen (z.B. Besuchendenparkplätzen) genutzt werden.</t>
        </r>
      </text>
    </comment>
    <comment ref="D114" authorId="0" shapeId="0" xr:uid="{AD338CE4-4919-4E40-A5A3-0C528BA840ED}">
      <text>
        <r>
          <rPr>
            <b/>
            <sz val="10"/>
            <color indexed="8"/>
            <rFont val="Arial"/>
            <family val="2"/>
          </rPr>
          <t>Eigenfinanzierung:</t>
        </r>
        <r>
          <rPr>
            <sz val="10"/>
            <color indexed="8"/>
            <rFont val="Arial"/>
            <family val="2"/>
          </rPr>
          <t xml:space="preserve"> Die Ladeinfrastruktur wird vollständig von der Eigentümerschaft finanziert.</t>
        </r>
        <r>
          <rPr>
            <b/>
            <sz val="10"/>
            <color indexed="8"/>
            <rFont val="Arial"/>
            <family val="2"/>
          </rPr>
          <t xml:space="preserve">
Mietmodell:</t>
        </r>
        <r>
          <rPr>
            <sz val="10"/>
            <color indexed="8"/>
            <rFont val="Arial"/>
            <family val="2"/>
          </rPr>
          <t xml:space="preserve"> Die Grundinstallation wird durch die Eigentümerschaft finanziert. Die Nutzenden können die Ladestation bei dem Dienstleistungsunternehmen mieten.</t>
        </r>
        <r>
          <rPr>
            <b/>
            <sz val="10"/>
            <color indexed="8"/>
            <rFont val="Arial"/>
            <family val="2"/>
          </rPr>
          <t xml:space="preserve">
Full Contracting:</t>
        </r>
        <r>
          <rPr>
            <sz val="10"/>
            <color indexed="8"/>
            <rFont val="Arial"/>
            <family val="2"/>
          </rPr>
          <t xml:space="preserve"> Sowohl die Grundinstallation als auch die Ladestation wird vom Dienstleistungsunternehmen finanziert und gegen eine monatliche Gebühr zur Verfügung gestellt.</t>
        </r>
      </text>
    </comment>
  </commentList>
</comments>
</file>

<file path=xl/sharedStrings.xml><?xml version="1.0" encoding="utf-8"?>
<sst xmlns="http://schemas.openxmlformats.org/spreadsheetml/2006/main" count="24330" uniqueCount="1877">
  <si>
    <t>Grundsätzliches zur Anwendung</t>
  </si>
  <si>
    <r>
      <t xml:space="preserve">
</t>
    </r>
    <r>
      <rPr>
        <b/>
        <sz val="16"/>
        <color theme="1"/>
        <rFont val="Arial"/>
        <family val="2"/>
      </rPr>
      <t>Aktivieren Sie die Bearbeitung</t>
    </r>
    <r>
      <rPr>
        <sz val="16"/>
        <color theme="1"/>
        <rFont val="Arial"/>
        <family val="2"/>
      </rPr>
      <t>, um von allen Funktionen zu profitieren.</t>
    </r>
  </si>
  <si>
    <t>Hinweise zum Reiter "Übersicht"</t>
  </si>
  <si>
    <r>
      <t xml:space="preserve">
</t>
    </r>
    <r>
      <rPr>
        <b/>
        <sz val="16"/>
        <color theme="1"/>
        <rFont val="Arial"/>
        <family val="2"/>
      </rPr>
      <t xml:space="preserve">Definitionen
</t>
    </r>
    <r>
      <rPr>
        <sz val="16"/>
        <color theme="1"/>
        <rFont val="Arial"/>
        <family val="2"/>
      </rPr>
      <t>Bei Herüberfahren über die Zellen erhalten Sie Definitionen für die Begriffe.</t>
    </r>
  </si>
  <si>
    <r>
      <t xml:space="preserve">
</t>
    </r>
    <r>
      <rPr>
        <b/>
        <sz val="16"/>
        <color theme="1"/>
        <rFont val="Arial"/>
        <family val="2"/>
      </rPr>
      <t xml:space="preserve">Kategorisierung
</t>
    </r>
    <r>
      <rPr>
        <sz val="16"/>
        <color theme="1"/>
        <rFont val="Arial"/>
        <family val="2"/>
      </rPr>
      <t>Die Funktionen sind kategorisiert. Sie können die Kategorien oben mit dem [+] auf- und zuklappen.</t>
    </r>
  </si>
  <si>
    <r>
      <t xml:space="preserve">
</t>
    </r>
    <r>
      <rPr>
        <b/>
        <sz val="16"/>
        <color theme="1"/>
        <rFont val="Arial"/>
        <family val="2"/>
      </rPr>
      <t xml:space="preserve">Filtern
</t>
    </r>
    <r>
      <rPr>
        <sz val="16"/>
        <color theme="1"/>
        <rFont val="Arial"/>
        <family val="2"/>
      </rPr>
      <t>Sie können die Funktionen nach dem Erfüllungsgrad filtern.</t>
    </r>
  </si>
  <si>
    <t>Hinweise zum Reiter "Vergleichsliste"</t>
  </si>
  <si>
    <r>
      <t xml:space="preserve">
</t>
    </r>
    <r>
      <rPr>
        <b/>
        <sz val="16"/>
        <color theme="1"/>
        <rFont val="Arial"/>
        <family val="2"/>
      </rPr>
      <t>Auswahl der Unternehmen</t>
    </r>
    <r>
      <rPr>
        <sz val="16"/>
        <color theme="1"/>
        <rFont val="Arial"/>
        <family val="2"/>
      </rPr>
      <t xml:space="preserve">
Wählen Sie das gewünschte Unternehmen im Dropdown Menü aus. Sie können bis zu vier Unternehmen miteinander vergleichen (vergrössern Sie dafür die entsprechenden Spalten).</t>
    </r>
  </si>
  <si>
    <r>
      <t xml:space="preserve">
</t>
    </r>
    <r>
      <rPr>
        <b/>
        <sz val="16"/>
        <color theme="1"/>
        <rFont val="Arial"/>
        <family val="2"/>
      </rPr>
      <t xml:space="preserve">Ansicht
</t>
    </r>
    <r>
      <rPr>
        <sz val="16"/>
        <color theme="1"/>
        <rFont val="Arial"/>
        <family val="2"/>
      </rPr>
      <t>Um alle Informationen sichtbar zu machen, markieren Sie den gesamten Inhalt der Tabelle (Ctrl + A) und wählen Sie unter «Start» --&gt; «Format» --&gt; «Zeilenhöhe automatisch anpassen»</t>
    </r>
  </si>
  <si>
    <t>Disclaimer</t>
  </si>
  <si>
    <t>Die Angaben der Unternehmen basieren auf Selbstdeklaration.
Die Angaben wurden stichprobenartig auf Plausibilität überprüft.</t>
  </si>
  <si>
    <t>Weder LadenPunkt als Auftraggeber noch Renera AG als Autorenschaft übernehmen die Verantwortung für die Richtigkeit der Angaben.</t>
  </si>
  <si>
    <t>AMP IT SA</t>
  </si>
  <si>
    <t>AMP IT Hub</t>
  </si>
  <si>
    <t>https://amp-it.ch/de/</t>
  </si>
  <si>
    <t>prop.tech@amp-it.ch</t>
  </si>
  <si>
    <t>Schweiz</t>
  </si>
  <si>
    <t>Satigny (GE)</t>
  </si>
  <si>
    <t>Schweizweit</t>
  </si>
  <si>
    <t>Datenerfassung
Rechnungserstellung
Inkasso</t>
  </si>
  <si>
    <t>private Ladestationen
halbprivate Ladestationen</t>
  </si>
  <si>
    <t>Standardangebot</t>
  </si>
  <si>
    <t>-</t>
  </si>
  <si>
    <t>Grundinstallation
keine öffentlichen Ladestationen
keine Schnellladestationen</t>
  </si>
  <si>
    <t>Statische Tarife (z.B. Hoch- und Niedertarif)</t>
  </si>
  <si>
    <t>Wir nehmen den grünsten Tarif des örtlichen Energieversorgers, wir schlagen keine Marge drauf und verkaufen zum Selbstkostenpreis.</t>
  </si>
  <si>
    <t>Ja</t>
  </si>
  <si>
    <t>Optional im Zusatzpaket</t>
  </si>
  <si>
    <t>Über lokales Gateway/lokale Station
Wir installieren immer Hardware-Geräte, um das Lastmanagement zu gewährleisten,auch wenn es Probleme mit der Internetverbindung gibt.</t>
  </si>
  <si>
    <t>Über Stromwandler</t>
  </si>
  <si>
    <t>Nein</t>
  </si>
  <si>
    <t>Kein Angebot</t>
  </si>
  <si>
    <t>In Entwicklung</t>
  </si>
  <si>
    <t>Nicht zutreffend</t>
  </si>
  <si>
    <t/>
  </si>
  <si>
    <t>Dienstleistungsunternehmen</t>
  </si>
  <si>
    <t>Wir kümmern uns um die Installation des Flachkabels, des dynamischen Lastmanagements, des Wi-Fi und der Ladestationen und verbinden sie mit der Cloud (unserer Backend-Lösung).</t>
  </si>
  <si>
    <t>Via Webseite - Allgemeines Formular</t>
  </si>
  <si>
    <t>Die Nutzer können auf unsere Plattform amp-it.com gehen, eine Anfrage für die Installation der Ladestation stellen und einen Abonnementvertrag unterschreiben. Sobald die Installation abgeschlossen ist, können die Nutzer ihre Ladevorgänge, Rechnungen und den Vertrag auf der gleichen Plattform überprüfen</t>
  </si>
  <si>
    <t>Easee, Zaptec, Enelion, Wallbox, Etrel</t>
  </si>
  <si>
    <t>Nein, die Ladestationen müssen alle vom selben Hersteller stammen.</t>
  </si>
  <si>
    <t>Ja, Drittsysteme können grundsätzlich eingebunden werden, die Kompatibilität ist aber ggf. abhängig von Ladestationen.</t>
  </si>
  <si>
    <t>Eigenfinanzierung
Mietmodell Ladestation
Full Contracting (inkl. Grundinstallation)</t>
  </si>
  <si>
    <t>Abo mit monatlichem Fixpreis (ohne zusätzliche Aufschläge)
Aufschlag auf den Ladestrom (pro kWh) (ohne monatlicher Fixpreis)
Abo mit monatlichem Fixpreis + Aufschlag auf den Ladestrom (pro kWh)</t>
  </si>
  <si>
    <t>AMP IT Home</t>
  </si>
  <si>
    <t>CHF</t>
  </si>
  <si>
    <t>Kaufmodell: Ladestation wird kombiniert direkt über den Anbieter bezogen (inkl. Ladestation)</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</si>
  <si>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Mandantenfunktion
Automatisierte Aktualisierung bei Veränderung der EVU-Stromtarife</t>
  </si>
  <si>
    <t>Webportal
App
Aktive Steuerung der Lade-Aktivität
Transaktionsübersicht
Visualisierung der eigenen Verbräuche
Hotline nur zu Bürozeiten</t>
  </si>
  <si>
    <t>Der Preis für den Kauf und die Installation der Ladestation auf dem Privatparkplatz.Der Rest der Installation (Flachkabel etc.) wird von AMP IT finanziert. Die kantonale Subvention nicht enthalten. Falls eine solche Subvention verfügbar ist, kann sie vom Kunden direkt zurückgefordert werden.</t>
  </si>
  <si>
    <t>Dies ist die Gebühr für die Rechnungsstellung, Wartung, Benutzer-App usw. Sie ermöglicht uns auch die Amortisierung der Investitionen in die allgemeine Ladeinfrastruktur (Calbel)</t>
  </si>
  <si>
    <t>Die Nutzer zahlen den gleichen Tarif wie der örtliche Energieversorger, wir erheben keinen Aufschlag auf die kWh, wir vergüten uns nur über das Abonnement.</t>
  </si>
  <si>
    <t>Rechnung durch Anbieter</t>
  </si>
  <si>
    <t>Monatlich</t>
  </si>
  <si>
    <t>AMP IT Volt</t>
  </si>
  <si>
    <t>Full-Contracting (Grundinstallation &amp; Ladestation)</t>
  </si>
  <si>
    <t>Webportal
App
Aktive Steuerung der Lade-Aktivität
Transaktionsübersicht
Visualisierung der eigenen Verbräuche
Hotline nur zu Bürozeiten
Hotline 24/7</t>
  </si>
  <si>
    <t>Miete der privaten Ladestation und der zugehörigen Ladeinfrastruktur (Kabel usw.)</t>
  </si>
  <si>
    <t>Die Energie wird zum Selbstkostenpreis an den Kunden verkauft.</t>
  </si>
  <si>
    <t>Rechnung durch Anbieter:in</t>
  </si>
  <si>
    <t>keine Angabe</t>
  </si>
  <si>
    <t>nicht zutreffend</t>
  </si>
  <si>
    <t>Der Markt für Elektromobilität wächst rasant. Dennoch ist die Verfügbarkeit privater Auflademöglichkeiten eines der größten Hindernisse für die Einführung von Elektrofahrzeugen.
AMP IT hat sich zum Ziel gesetzt, dieses Problem zu lösen. Deshalb bieten wir Mietern und Miteigentümern eine betriebsbereite Ladelösung an, mit der sie zu Hause laden können. Genauer gesagt übernimmt AMP IT die Installation, die Investition und den Betrieb der Ladestationen.</t>
  </si>
  <si>
    <t>Arfos Mobility GmbH</t>
  </si>
  <si>
    <t>SmartM</t>
  </si>
  <si>
    <t>www.arfosmobility.com</t>
  </si>
  <si>
    <t>hallo@arfosmobility.com</t>
  </si>
  <si>
    <t>044 521 99 88</t>
  </si>
  <si>
    <t>Wollerau</t>
  </si>
  <si>
    <t>Aargau
Glarus
Schaffhausen
Schwyz
Thurgau
Zug
Zürich</t>
  </si>
  <si>
    <t>private Ladestationen
halbprivate Ladestationen
halböffentliche Ladestationen
öffentliche Ladestationen</t>
  </si>
  <si>
    <t>Individualangebot</t>
  </si>
  <si>
    <t>Wird individuell je nach Bedürfnisse angeboten</t>
  </si>
  <si>
    <t>Grundinstallation
Öffentliche Ladestationen
Schnellladestationen</t>
  </si>
  <si>
    <t>Einheitstarif
Statische Tarife inkl. Solartarif</t>
  </si>
  <si>
    <t>⅔ Hochtarif und ⅓ Niedertarif</t>
  </si>
  <si>
    <t>Über lokales Gateway/lokale Station</t>
  </si>
  <si>
    <t>Über Stromwandler
Separater direkt-Zähler</t>
  </si>
  <si>
    <t>Installation durch Elektriker oder wir, danach aufschaltung der Infrastruktur innert 4 Arbeitstagen, dann Instruktion Kunde / Eigentümer und falls gewünscht (Gegen verrechnung) individuelle Instruktion der Nutzer oder YoutubeVideo</t>
  </si>
  <si>
    <t>E-Mail
Via Webseite - Allgemeines Formular</t>
  </si>
  <si>
    <t>Excel / PDF / Automatisierter Energiebezugslisten Versand</t>
  </si>
  <si>
    <t>https://web.ecarup.com/e-ladestationen/</t>
  </si>
  <si>
    <t>Ja, gemäss Kompatibilitätsliste</t>
  </si>
  <si>
    <t>Eigenfinanzierung
Mietmodell Ladestation</t>
  </si>
  <si>
    <t>Pay as you use</t>
  </si>
  <si>
    <t>Reines Dienstleistungsmodell: Ladestation wird unabhängig (von Dritten oder von uns als Dienstleister:in) bezogen oder ist bereits vorhanden</t>
  </si>
  <si>
    <t>Lastmanagement
Störungsmanagement
Fernwartung
Roaming Option für öffentliche Ladestationen (z.B. Besuchendenparkplätze)
Automatisierte Aktualisierung bei Veränderung der EVU-Stromtarife</t>
  </si>
  <si>
    <t>Webportal
App
Aktive Steuerung der Lade-Aktivität
Hotline nur zu Bürozeiten
Zugang zu öffentlichen Ladestationen desselben Anbieters mit gleichem Account
Zugang zu öffentlichen Ladestationen anderer Anbieter mit gleichem Account (Roaming)</t>
  </si>
  <si>
    <t>Setup Infrastruktur und App, Onboarding, Lizenzgebühr Anteil 30%</t>
  </si>
  <si>
    <t>Lizenz, Zähler, Dienstleistung</t>
  </si>
  <si>
    <t>Kreditkarte/EC Karte</t>
  </si>
  <si>
    <t>Sofort
Nutzungsgebühr 1x pro Monat</t>
  </si>
  <si>
    <t>Kreditor</t>
  </si>
  <si>
    <t>Abrechnung - Inkasso
Störungsmanagement
Fernwartung
Roaming Option für öffentliche Ladestationen (z.B. Besuchendenparkplätze)</t>
  </si>
  <si>
    <t>Webportal
App
Hotline nur zu Bürozeiten</t>
  </si>
  <si>
    <t>onboarding, Lizenz, Setup</t>
  </si>
  <si>
    <t>Vorauskasse, Service, Lizenz, Zählergebühren</t>
  </si>
  <si>
    <t>Rechnung durch Anbieter:in, TWINT</t>
  </si>
  <si>
    <t>Datenerfassung
Rechnungserstellung
kein Inkasso</t>
  </si>
  <si>
    <t>Nicht zutreffend, da kein Energieversorgungsunternehmen</t>
  </si>
  <si>
    <t>easee
Juice Technology
Zaptec</t>
  </si>
  <si>
    <t>Messung für Reporting
Messung Wärme
Messung Wasser
Visualisierungen
Monitoring
Störungsmanagement
Eigenverbrauchsoptimierung</t>
  </si>
  <si>
    <t>Arfos Mobility – Ihr Partner für eine nachhaltige Elektromobilität und Solarnutzung. 
Unser Unternehmen vereint technisches Know-how und das Streben nach einfachen, nutzerfreundlichen Lösungen. Wir sind spezialisiert auf die Verrechnung elektrischer Energie für E-Fahrzeuge und Energiegemeinschaften (ZEV), sowie das Leasing von Ladestationen. Unser Ziel ist es, Elektromobilität für jeden zugänglich zu machen und Solarstrom effizient und einfach für alle bereitzustellen. Mit Innovation und Leidenschaft arbeiten wir daran, die Energiewende voranzutreiben und dabei stets auf Zuverlässigkeit, Einfachheit und Transparenz zu setzen. Begleiten Sie uns auf dem Weg in eine nachhaltige Zukunft!</t>
  </si>
  <si>
    <t>BKW Energie AG</t>
  </si>
  <si>
    <t>www.smart-mobility.ch</t>
  </si>
  <si>
    <t>mobility@bkw.ch</t>
  </si>
  <si>
    <t>Bern</t>
  </si>
  <si>
    <t>Einheitstarif</t>
  </si>
  <si>
    <t>Fixtarif unabhängig vom lokalen Energieversorger</t>
  </si>
  <si>
    <t>Der Stationsbesitzer kann den Abrechnungstarif selbst wählen (muss jedoch ein Einheitstarif sein)</t>
  </si>
  <si>
    <t>Controller fragt Daten über TCP/IP vom Zähler ab</t>
  </si>
  <si>
    <t>Aufschaltung wird durch einen unserer Servicetechniker durchgeführt</t>
  </si>
  <si>
    <t>App</t>
  </si>
  <si>
    <t>Servicetechniker oder Projektleiter vereinbart einen Inbetriebnahmetermin, an dem der Nutzer anwesend ist für eine kurze Einweisung. Alternativ wird dem Nutzer ein Quickstart-Guide zugesandt.</t>
  </si>
  <si>
    <t>https://support.chargecloud.de/hc/de/articles/213187729-Angebundene-Ladeinfrastruktur-Hersteller</t>
  </si>
  <si>
    <t>Eigenfinanzierung</t>
  </si>
  <si>
    <t>Prozentualer Aufschlag pro Transaktion (ohne monatlicher Fixpreis)</t>
  </si>
  <si>
    <t>ChargeOne Immo mit Grundgebühr</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</si>
  <si>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Mandantenfunktion
Abrechnung öffentlicher Ladestationen (z.B. Besuchendenparkplätze)
Roaming Option für öffentliche Ladestationen (z.B. Besuchendenparkplätze)</t>
  </si>
  <si>
    <t>Einrichtung, Setup, Installation und Anfahrt, Onboarding, Einführung Nutzer, exkl. Hardware, ggf. einmalige Lizenzgebühr pro Ladepunkt für das Lastmanagement</t>
  </si>
  <si>
    <t>Service, Lizenz, Konnektivität, Support, Hotline, Abrechnung</t>
  </si>
  <si>
    <t>Kreditkarte/EC Karte
TWINT</t>
  </si>
  <si>
    <t>Monatlich
Quartalsweise</t>
  </si>
  <si>
    <t>unbegrenzt</t>
  </si>
  <si>
    <t>Die BKW Energie AG schafft innovative Elektromobilitätslösungen für Privat- und Geschäftskunden, für die öffentliche Hand sowie für die Immobilienbranche und die Fahrzeugindustrie. Von der Erarbeitung Ihrer Lösung, der Evaluation des passenden Ladesystems über die Integration in das Gebäude-Management bis zur Steuerung der Ladestationen bieten wir unseren Kunden eine gesamtheitliche Sicht auf die Elektromobilität.</t>
  </si>
  <si>
    <t>Blockstrom AG</t>
  </si>
  <si>
    <t>Abrechnung E-Mobilität</t>
  </si>
  <si>
    <t>https://blockstrom.com</t>
  </si>
  <si>
    <t>info@blockstrom.com</t>
  </si>
  <si>
    <t>031 511 20 30</t>
  </si>
  <si>
    <t>keine Grundinstallation
keine öffentlichen Ladestationen
keine Schnellladestationen</t>
  </si>
  <si>
    <t>Einheitstarif
Statische Tarife (z.B. Hoch- und Niedertarif)
Statische Tarife inkl. Solartarif</t>
  </si>
  <si>
    <t>Direkt am Zähler (digital inkl. Schnittstelle)</t>
  </si>
  <si>
    <t>Installateur montiert Wallbox, Blockstrom erteilt dem Benutzer die Freigabe zum Laden</t>
  </si>
  <si>
    <t>Verwaltung resp. Immobilieneigentümer:in</t>
  </si>
  <si>
    <t>https://blockstrom.com/emobility</t>
  </si>
  <si>
    <t>Abo mit monatlichem Fixpreis (ohne zusätzliche Aufschläge)</t>
  </si>
  <si>
    <t>Abrechnung - zur Verfügungstellen der Daten
Verschiedene Tarif-Gruppen
Einstellung eines eigenen Energietarifs
Automatisierte Aktualisierung bei Veränderung der EVU-Stromtarife</t>
  </si>
  <si>
    <t>Inbetriebnahme kostet CHF 400 pro Installation (Einstellhalle)</t>
  </si>
  <si>
    <t>keine</t>
  </si>
  <si>
    <t>Rechnung durch Anbieter
Rechnung durch Immobilienbesitzende</t>
  </si>
  <si>
    <t>Halbjährig</t>
  </si>
  <si>
    <t>Abrechnung und Inkasso E-Mobilität</t>
  </si>
  <si>
    <t>Abrechnung - zur Verfügungstellen der Daten
Abrechnung - Rechnungserstellung und Versand
Verschiedene Tarif-Gruppen
Einstellung eines eigenen Energietarifs
Automatisierte Aktualisierung bei Veränderung der EVU-Stromtarife</t>
  </si>
  <si>
    <t>Rechnung durch Energieversorger, Rechnung durch Immobilienbesitzende</t>
  </si>
  <si>
    <t>Datenerfassung
keine Rechnungserstellung
kein Inkasso</t>
  </si>
  <si>
    <t>Blockstrom ist ein privater Messdienstleister für Energie. Seit der Gründung im Jahr 2017 haben wir in der ganzen Schweiz unterschiedlichste Projekte realisiert: Von bestehenden Gewerbeobjekten bis zu komplett neu gebauten Wohnsiedlungen.
Wir sind in der ganzen Schweiz tätig und konzentrieren uns auf das Segment der professionellen Eigentümer und Bewirtschafter. Wir bieten die Messung und Abrechnung des kompletten Energieverbrauchs an: Wasser, Wärme, Strom und Elektromobilität. Falls gewünscht, übernehmen wir auch den Rechnungsversand.</t>
  </si>
  <si>
    <t>CKW Gebäudetechnik AG</t>
  </si>
  <si>
    <t>E-Mobilität Start</t>
  </si>
  <si>
    <t>anfragen-emobility@ckw.ch</t>
  </si>
  <si>
    <t>Luzern</t>
  </si>
  <si>
    <t>Aargau
Appenzell a.r.
Appenzell i.r.
Basel-Landschaft
Basel-Stadt
Bern
Freiburg
Glarus
Graubünden
Luzern
Nidwalden
Obwalden
St. Gallen
Schaffhausen
Schwyz
Solothurn
Thurgau
Uri
Wallis
Zug
Zürich</t>
  </si>
  <si>
    <t>Es gibt eine Übersicht mit dem Tarif pro PLZ.</t>
  </si>
  <si>
    <t>Über Cloud
Über lokales Gateway/lokale Station</t>
  </si>
  <si>
    <t>Wir bieten zwei Lastmanagementsysteme an: eine günstige Basisvariante (wird in 90% der Fälle gewählt), bei welchem alle Ladestationen von demselben Hersteller sein müssen.</t>
  </si>
  <si>
    <t>Wir machen die Installation sowie die Inbetriebnahme in den meisten Fällen selbst. Demzufolge schalten wir die Ladestationen auch selbst auf.</t>
  </si>
  <si>
    <t>via App</t>
  </si>
  <si>
    <t>Der Nutzer lädt die App herunter, registriert sich, wählt die Nutzergruppe, hinterlegt ein Zahlungsmittel, bestellt eine Ladekarte - los gehts</t>
  </si>
  <si>
    <t>In den meisten Fällen läuft der E-Mobilitätszähler über CKW. Somit hat der Immobilieneigentümer mit dem Betrieb der E-Mobilität nichts zu tun.</t>
  </si>
  <si>
    <t>24/7 Hotline kann als Add-on gegen einen Mehrpreis standardmässig gebucht werden.</t>
  </si>
  <si>
    <t>alle OCPP fähigen Ladestationen (z.B. Mennekes, easee, Zaptec, Garo, Juice, KEBA, ...)</t>
  </si>
  <si>
    <t>Abo mit monatlichem Fixpreis + Aufschlag auf den Ladestrom (pro kWh)</t>
  </si>
  <si>
    <t>Kaufmodell</t>
  </si>
  <si>
    <t>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</si>
  <si>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Transaktionsübersicht
Visualisierung der eigenen Verbräuche
Hotline nur zu Bürozeiten
Hotline 24/7
Zugang zu öffentlichen Ladestationen desselben Anbieters mit gleichem Account
Zugang zu öffentlichen Ladestationen anderer Anbieter mit gleichem Account (Roaming)</t>
  </si>
  <si>
    <t>Einrichtung der Ladestation ab C1 zeitgleich mit der Grundinstallation, Installation, Inbetriebnahme, Sicherheitsnachweis, Onboarding, Integration in einfaches Lastmanagementsystem --&gt; Ladestation ist Ladebereit</t>
  </si>
  <si>
    <t>E-Mobilität Start kostet 7.50, quartalsweise Abrechnung (Kreditkarte, Twint), Systemüberwachung, Hotline, Fernwartung Bürozeiten, App mit Übersicht Lademöglichkeiten, Preisen, Rechnungen, Lademöglichkeit mehr als 100'000 Standorten in EU. Add-on 1: 1.50 24/7 Hotline Add-on 2: 11 jährliche Wartung</t>
  </si>
  <si>
    <t>Zuschlag für Standbyverbrauch und Transaktionsgebühren</t>
  </si>
  <si>
    <t>Quartalsweise</t>
  </si>
  <si>
    <t>Mietmodell</t>
  </si>
  <si>
    <t>Mietmodell (Ladestation)</t>
  </si>
  <si>
    <t>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Roaming Option für öffentliche Ladestationen (z.B. Besuchendenparkplätze)
Automatisierte Aktualisierung bei Veränderung der EVU-Stromtarife</t>
  </si>
  <si>
    <t>identisch wie Angebot 1</t>
  </si>
  <si>
    <t>32.40 ist die reine Mietgebühr, in der Regel kommen noch 7.50 für die Abrechnungsdienstleistung dazu und allenfalls ein Add-on</t>
  </si>
  <si>
    <t>0.02 für Standby Verbrauch, Transaktionsgebühren</t>
  </si>
  <si>
    <t>Kreditkarte/EC Karte, TWINT</t>
  </si>
  <si>
    <t>identisch wie Preismodell 1, einfach dass die Ladestation gemietet und nicht gekauft wird.</t>
  </si>
  <si>
    <t>Nur Nebenkosten wie Heiz- und Warmwasserkosten, Allgemeinstrom,..., alles was über Zähler automatisiert ausgelesen werden kann. Kosten wie Schneeräumung, Gartenpflege, etc. rechnen wir nicht ab.</t>
  </si>
  <si>
    <t>easee
Garo
KEBA
Mennekes
Zaptec</t>
  </si>
  <si>
    <t>Messung für Reporting
Visualisierungen
Monitoring
Eigenverbrauchsoptimierung</t>
  </si>
  <si>
    <t>Machen Sie's wie der Schwingerkönig - verkleinern Sie Ihren CO2-Fussabdruck mit einer Ladestation von CKW.
CKW ist eine führende Anbieterin von Energie- und Gebäudetechniklösungen und engagiert sich für eine nachhaltige Energiezukunft. 
Dazu gehören die Planung und Installation von Ladestationen für Elektroautos, eine verbrauchsgerechte Abrechnungslösung, die Möglichkeit für öffentliches Laden, ein Remote- und Vorortservice inklusive einer Hotline sowie die Wartung.
CKW kann dies alles aus einer Hand anbieten mit eigenen Geschäftsstellen in der gesamten Deutschschweiz.
Zögern Sie nicht und melden Sie sich mit Ihren Fragen bei uns – unsere Experten beraten Sie gerne zu Ihrem Projekt.</t>
  </si>
  <si>
    <t>CLEMAP AG</t>
  </si>
  <si>
    <t>CLEMAP Load Management Abrechnungs Modul</t>
  </si>
  <si>
    <t>clemap.com</t>
  </si>
  <si>
    <t>Zürich</t>
  </si>
  <si>
    <t>private Ladestationen</t>
  </si>
  <si>
    <t>Einheitstarif
Statische Tarife (z.B. Hoch- und Niedertarif)
Dynamischer Tarif (kann sich aufgrund eines externen Inputs ändern)</t>
  </si>
  <si>
    <t>Über Stromwandler
Direkt am Zähler (digital inkl. Schnittstelle)</t>
  </si>
  <si>
    <t>Solar und minimale Strom, Priorisierung einzelne Ladestationen.</t>
  </si>
  <si>
    <t>Installateur:in</t>
  </si>
  <si>
    <t>Der Installateur konfiguriert das Lastmanagement über das Online-Portal.</t>
  </si>
  <si>
    <t>Telefon
E-Mail
Via Webseite - Allgemeines Formular</t>
  </si>
  <si>
    <t>Verwaltung resp. Immobilieneigentümer:in
Installateur:in</t>
  </si>
  <si>
    <t>Die Ladestationen haben jeweils nur einen Nutzer, daher erhalten sie die Parkberechtigung und die Anweisungen zur Nutzung von der Verwaltung.</t>
  </si>
  <si>
    <t>Da unser Lastmanagement herstellerunabhängig ist, können wir verschiedene Ladestationen verschiedener Hersteller integrieren. Die Autorisierung hängt vom Hersteller der Ladestation und nicht vom Lastmanagement ab.</t>
  </si>
  <si>
    <t>Keine Angabe</t>
  </si>
  <si>
    <t>https://www.clemap.com/dynamisches-lastmanagement#kompatibilitaet</t>
  </si>
  <si>
    <t>FLOEM Pro</t>
  </si>
  <si>
    <t>Abrechnung - zur Verfügungstellen der Daten
Lastmanagement
Webportal zur Benutzendenverwaltung
White-List (Spezialnutzende)
Verschiedene Tarif-Gruppen
Einstellung eines eigenen Energietarifs
Störungsmanagement
Fernwartung
Reporting Funktion
Mandantenfunktion</t>
  </si>
  <si>
    <t>Webportal
Aktive Steuerung der Lade-Aktivität</t>
  </si>
  <si>
    <t>CLEMAP bietet die aktivation von Ladestationen für 29CHF pro Ladepunkt. z.Z. kosten für Lastmanagement Hardware.</t>
  </si>
  <si>
    <t>Rechnung durch Energieversorger
Rechnung durch Immobilienbesitzende</t>
  </si>
  <si>
    <t>Monatlich
Quartalsweise
Halbjährig
Jährlich</t>
  </si>
  <si>
    <t>Messung für Reporting
Visualisierungen
Monitoring
Störungsmanagement
Eigenverbrauchsoptimierung</t>
  </si>
  <si>
    <t>Climkit</t>
  </si>
  <si>
    <t>MOBILITY</t>
  </si>
  <si>
    <t>service@climkit.io</t>
  </si>
  <si>
    <t>Vevey</t>
  </si>
  <si>
    <t>Grundinstallation
Öffentliche Ladestationen
keine Schnellladestationen</t>
  </si>
  <si>
    <t>E-Mail
Via Webseite - Allgemeines Formular
Via Webseite - Formular unter Angabe eines Liegenschaftsspezifischen Links oder QR-Codes</t>
  </si>
  <si>
    <t>Dienstleistungsunternehmen
Verwaltung resp. Immobilieneigentümer:in
Installateur:in</t>
  </si>
  <si>
    <t>Verschiedene Möglichkeiten je nach individueller Situation.</t>
  </si>
  <si>
    <t>alle gängigen Ladestationen</t>
  </si>
  <si>
    <t>Nein, Drittsysteme können nicht integriert werden.</t>
  </si>
  <si>
    <t>Aufschlag auf den Ladestrom (pro kWh) (ohne monatlicher Fixpreis)
Fixer Aufschlag pro Transaktion (ohne monatlicher Fixpreis)
Abo mit monatlichem Fixpreis + Aufschlag auf den Ladestrom (pro kWh)
Abo mit monatlichem Fixpreis + fixer Aufschlag pro Transaktion</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</si>
  <si>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Automatisierte Aktualisierung bei Veränderung der EVU-Stromtarife</t>
  </si>
  <si>
    <t>Webportal
App
Transaktionsübersicht
Visualisierung der eigenen Verbräuche
Hotline nur zu Bürozeiten
Zugang zu öffentlichen Ladestationen desselben Anbieters mit gleichem Account</t>
  </si>
  <si>
    <t>3.50 CHF pro User (unabhängig von der Anzahl der Ladestationen) + 3.00 CHF (Rechnungsstellung und Inkasso)</t>
  </si>
  <si>
    <t>Rechnung durch Anbieter
Rechnung durch Immobilienbesitzende
Kreditkarte/EC Karte
TWINT</t>
  </si>
  <si>
    <t>Sofort
Monatlich
Quartalsweise</t>
  </si>
  <si>
    <t>ABB</t>
  </si>
  <si>
    <t>Climkit Mobility bietet einen umfassenden Zähler- und Verwaltungsservice für die Aufladung von Elektrofahrzeugen in Mietwohnungen und Eigentumswohnungen. Unser System ermöglicht eine genaue Verfolgung des individuellen Verbrauchs und periodische Abrechnungen für jeden Benutzer. Wir verwalten auch die Stromkostenverteilung mit lokalen Anbietern und ermöglichen das Teilen von Ladestationen zwischen mehreren Benutzern mit separater Abrechnung. Darüber hinaus bieten wir ein dynamisches Leistungsmanagement an, das die Ladung automatisch anpasst, um die Ladezeit zu verkürzen, ohne die Gebäudekapazität zu überschreiten.</t>
  </si>
  <si>
    <t>eCarUp AG</t>
  </si>
  <si>
    <t>eCarUp</t>
  </si>
  <si>
    <t>https://web.ecarup.com/</t>
  </si>
  <si>
    <t>Rotkreuz</t>
  </si>
  <si>
    <t xml:space="preserve">Die Variante "Elektrizitätszähler für E-Mobilität ist im Besitz des Dienstleistungsunternehmen" wird von unseren Partnern umgesetzt. eCarUp ist reiner Technologielieferant.
</t>
  </si>
  <si>
    <t>Öffentliche Ladestationen
Schnellladestationen
keine Grundinstallation</t>
  </si>
  <si>
    <t>Der Tarif wird vom Stationsbetreiber festgelegt.</t>
  </si>
  <si>
    <t>Über Stromwandler
Direkt am Zähler (digital inkl. Schnittstelle)
auch: virtuelle Zähler</t>
  </si>
  <si>
    <t>Der Prozess ist hier beschrieben: https://ecarupwiki.smart-me.com/stationsbetreiber/inbetriebnahme-ocpp-station</t>
  </si>
  <si>
    <t>öffentliche Station: keine Anmeldung nötig
(halb-)private Station: Sache des Stationsbetreibers</t>
  </si>
  <si>
    <t>Standard</t>
  </si>
  <si>
    <t>Webportal
App
Aktive Steuerung der Lade-Aktivität
Transaktionsübersicht
Visualisierung der eigenen Verbräuche
Hotline nur zu Bürozeiten
Zugang zu öffentlichen Ladestationen desselben Anbieters mit gleichem Account</t>
  </si>
  <si>
    <t>Die 10% gelten nur bei Abrechnung per Kreditkarte</t>
  </si>
  <si>
    <t>Rechnung durch Anbieter
Rechnung durch Energieversorger
Rechnung durch Immobilienbesitzende
Kreditkarte/EC Karte</t>
  </si>
  <si>
    <t>Sofort
Monatlich
Quartalsweise
Halbjährig
Jährlich
kommt auf den Sttionsbetreiber an</t>
  </si>
  <si>
    <t>Pico</t>
  </si>
  <si>
    <t>Egon AG</t>
  </si>
  <si>
    <t>egonline</t>
  </si>
  <si>
    <t>egonline.ch</t>
  </si>
  <si>
    <t>energie@egonline.ch</t>
  </si>
  <si>
    <t>058 680 20 05</t>
  </si>
  <si>
    <t>Feldmeilen</t>
  </si>
  <si>
    <t>Wir bieten Variante 2 nicht direkt an, aber wir arbeiten mit Partnern zusammen, welche die Variante "Elektrizitätszähler für E-Mobilität ist im Besitz des Dienstleistungsunternehmen" anbieten können.</t>
  </si>
  <si>
    <t>Einheitstarif
Statische Tarife (z.B. Hoch- und Niedertarif)
Statische Tarife inkl. Solartarif
Dynamischer Tarif (kann sich aufgrund eines externen Inputs ändern)</t>
  </si>
  <si>
    <t>Verschiedene Modelle möglich. Meistens VEWA-Modell: Durchschnittspreis der für jede Abrechnungsperiode aus der Rechnugn vom EVU ermittelt wird.</t>
  </si>
  <si>
    <t>Wir können verschiedenste Tarifmodell abbilden, abhängig vom Kundenbedürfnis.</t>
  </si>
  <si>
    <t>Über Cloud
Über lokales Gateway/lokale Station
Wir bieten keine eigene Hardware für das Lastmanagement und Zähler an. Sind aber kompatibel mit vielen gängigen Lastmanagementsystemen wie z.B. eCarUp
Solarmanager
ecocoach
soleco
invisia
Solarlog etc.</t>
  </si>
  <si>
    <t>Die verfügbaren Lademodi hängen vom gewählten Lastmanagementsystem ab</t>
  </si>
  <si>
    <t>Lieferung und Installation der Ladestationen und des Lastmanagementsystems erfolgen durch Installateur:in und evtl. Anbieter des Lastmanagementsystems. Die Installeur:in informiert uns anschliessend per standardisiertem Excel-Formular über die Anzahl und Seriennummern der Ladestationen. Wir schalten diese im egonline-Portal auf und erstellen einen Zugagn für die Installateur:in und die Verwalter:in</t>
  </si>
  <si>
    <t>Anmeldung auf der Ladestation erfolgt unterschiedlich
je nach gewähltem Lastmanagementsystem. Die Anmeldung auf dem egonline-Portal erfolgt durch die Immobilienverwaltung direkt im egonline-Portal.</t>
  </si>
  <si>
    <t>Das Anmelden eines neuen Nutzers auf eine bestehende Ladestation erfolgt meistens direkt durch die Verwaltung, indem sie die RFID-Karte des vorherigen Nutzers an den neuen Nutzer weitergibt und im egonline-Portal den Nutzerwechsel einträgt.
Neue RFID-Karten (zB bei einer neuen Ladestation) werden von der Installateur:in vor Ort aktiviert und im Beisein oder mit Einverständnis der Verwaltung an die Nutzer:in abgegeben. Die Verwaltung trägt die neue Nutzer:in im egonline-Portal ein.</t>
  </si>
  <si>
    <t>Die Abrechnungsdaten können mittels Schnittstellen an alle gängigen Immobiliensoftwares übermittelt werden (Rimo, Immotop, AbaImmo, ..) oder an ein ERP-System. Strom, Wasser und Wärme der Nutzer im Gebäude können ebenfalls abgerechnet werden. Optional können monatliche Grundgebühren pro Ladestation verrechnet werden. Rechnungen können inklusive oder exkl. MWSt. erstellt werden.</t>
  </si>
  <si>
    <t>Wir bieten Schnittstellen zur VHKA-Datei von Rimo, Immotop, Garaiorem, MorLivis, AbaImmo etc. an. Jede dieser Softwares hat ein eigenes Datenformat (z.B. xml).</t>
  </si>
  <si>
    <t>https://www.egonline.ch/schnittstellen/</t>
  </si>
  <si>
    <t>Messung für Reporting
Messung Wärme
Messung Wasser
Visualisierungen
Monitoring
Störungsmanagement</t>
  </si>
  <si>
    <t>egonline ist ein Abrechnungssystem für Energiedaten in Gebäuden. Z.B. Ladestationen und ZEV, aber auch Wärme und Wasser. egonline ist kompatibel mit verschiedensten Ladestationen und EMS-Systemen: Zaptec, easee, eCarUp, invisia, Solarmanager, Solarlog, ecocoach etc. 
Verwalter:innen können selbständig im egonline-Portal die Abrechnungen erstellen, oder unsere Abrechnungsdienstleistung buchen.
Dank Schnittstellen zu allen gängigen Immobilienverwaltungssoftwares können die erstellten Rechnungsdaten in Immotop, Rimo, AbaImmo etc. exportiert werden.
egonline nutzt aktuelle Wetterdaten für die Kontrolle des Solarertrags und des Wirkungsgrads der Wärmepumpe. Alarmemails informieren bei Ausfällen.</t>
  </si>
  <si>
    <t>EKT AG</t>
  </si>
  <si>
    <t>E-Mob Flex</t>
  </si>
  <si>
    <t>https://www.ekt.ch/unternehmen/geschaeftskunden/e-mobility/</t>
  </si>
  <si>
    <t>mobilitaet@ekt.ch</t>
  </si>
  <si>
    <t>071 440 66 42</t>
  </si>
  <si>
    <t>Arbon</t>
  </si>
  <si>
    <t>Appenzell a.r.
Appenzell i.r.
St. Gallen
Schaffhausen
Thurgau</t>
  </si>
  <si>
    <t>Die Energie für die Ladevorgänge wird über einen separaten E-Mobilitäts-Zähler abgerechnet. Dessen Monatsgebühren sowie die darüber verrechnete Energie werden je nach ausgewähltem Modell durch die EKT getragen. Die Kosten pro kWh Energie werden jährlich und basierend auf dem lokalen Stromtarif mit der entsprechenden Güteklasse berechnet. Als Betriebs- und Abrechnungsentgelt wird ein Zuschlag pro kWh erhoben und zusammen mit dem Strom direkt dem Mieter verrechnet.</t>
  </si>
  <si>
    <t>Über Cloud</t>
  </si>
  <si>
    <t>Die Ladestationen werden nach der Installation durch uns als Anbieter aufgeschaltet.</t>
  </si>
  <si>
    <t>Telefon
E-Mail</t>
  </si>
  <si>
    <t>Es werden Merkblätter an die Mieter verteilt, indem alles erläutert wird.</t>
  </si>
  <si>
    <t>Abo mit monatlichem Fixpreis (ohne zusätzliche Aufschläge)
Abo mit monatlichem Fixpreis + Aufschlag auf den Ladestrom (pro kWh)
Abo mit monatlichem Fixpreis + prozentualer Aufschlag pro Transaktion
Abo mit monatlichem Fixpreis + fixer Aufschlag pro Transaktion</t>
  </si>
  <si>
    <t>Abrechnung - Rechnungserstellung und Versand
Abrechnung - Inkasso
Lastmanagement
White-List (Spezialnutzende)
Verschiedene Tarif-Gruppen
Einstellung eines eigenen Energietarifs
Fernwartung
Reporting Funktion
Abrechnung öffentlicher Ladestationen (z.B. Besuchendenparkplätze)
Roaming Option für öffentliche Ladestationen (z.B. Besuchendenparkplätze)</t>
  </si>
  <si>
    <t>Hotline nur zu Bürozeiten</t>
  </si>
  <si>
    <t>Ladestation, Grundplatte, Installation ab Flachbandkabel, Onboarding</t>
  </si>
  <si>
    <t>Approximativer Betrag von Kommunikationsanbindung der Ladeinfrastruktur ans Backend, Abrechnung der Energie- &amp; Servicekosten anhand Backend-Plattform. Abhängig vom gewähltem Modell und der Anzahl Ladepunkte kann der Preis variieren.</t>
  </si>
  <si>
    <t>Je nach gewünschter Lösung fallen prozentuale Beträge pro Transaktion an.</t>
  </si>
  <si>
    <t>Rechnung durch Anbieter
Rechnung durch Immobilienbesitzende
Kreditkarte/EC Karte
TWINT
Effektive Lösung ist abhängig vom Projekt</t>
  </si>
  <si>
    <t>Sofort
Quartalsweise
Halbjährig
Jährlich
Effektive Lösung ist abhängig vom Projekt</t>
  </si>
  <si>
    <t>Pico
Zaptec</t>
  </si>
  <si>
    <t>Monitoring
Eigenverbrauchsoptimierung</t>
  </si>
  <si>
    <t>«E-Mob Flex» - eine individuelle und flexible Gesamtlösung für Ihre Elektroladeinfrastruktur. Kurz zusammengefasst: 
• Planung, Erstellung und Bewirtschaftung Ihrer E-Ladeinfrastruktur, auf Wunsch im Abonnement 
• flexibles Nachrüsten, Ihren Bedürfnissen angepasst 
Je nach individueller Ausgestaltung: 
• Betrieb und Unterhalt inkl. Ersatzteile 
• Abrechnung Energie- &amp; Servicekosten
• Support während Geschäftszeiten
• Eigenfinanzierung oder Fremdfinanzierung</t>
  </si>
  <si>
    <t>EKZ</t>
  </si>
  <si>
    <t>EKZ Ladelösung</t>
  </si>
  <si>
    <t>emobiliaet@ekz.ch</t>
  </si>
  <si>
    <t>058 359 25 49</t>
  </si>
  <si>
    <t>Wir zahlen die Stromrechnung der E-Mobilität insgesamt im Gebäude an den zuständigen VNB. Diese Kosten verrechnen wir in Form einer Direktabrechnung nach Hoch- und Niedertarif verursachergerecht quartalsweise an die einzelnen Nutzer weiter. Dabei können auch Kickbackmodelle zur Anwendung kommen, das heisst wir verrechnen einen Aufschlag an die Nutzer, welche wir dem Eigentümer wiederum gutschreiben.</t>
  </si>
  <si>
    <t>wir bieten nicht nur den Einheitstarif sondern auch Hoch-Nieder- und ZEV-Tarife</t>
  </si>
  <si>
    <t>Wir können den Strom nach Einheitstarif, Hoch - und Niedertarif oder gemäss einem ZEV Tarif abrechnen. Bei vorhandener Solaranlage können wir auch die PV-Tarife abrechnen.</t>
  </si>
  <si>
    <t>Über Stromwandler
Direkt am Zähler (digital inkl. Schnittstelle)
Messung am Hausanschluss über Stromwandler
Messung an Ladestation über MID Zähler</t>
  </si>
  <si>
    <t>Über einen Liegenschaftscode können die Parkfeldnutzer, sobald die Grundinstallation vom Eigentümer in Auftrag gegeben wurde, eine Ladestation über unsere Website bestellen.</t>
  </si>
  <si>
    <t>Via Webseite - Formular unter Angabe eines Liegenschaftsspezifischen Links oder QR-Codes
Via EKZ Lade-App</t>
  </si>
  <si>
    <t>Nachdem die Ladestation über den Code bestellt wurde, wird das Zugangsmedium verschickt bzw. der App-Account freigeschaltet für die Ladestation. Eine Anleitung wird mitgeliefert und ein Tutorial ist in der App verfügbar.</t>
  </si>
  <si>
    <t>Es steht ein WLAN in der Tiefgarage zur Verfügung sodass Nutzer ihre Fahrzeugupdates bequem auf ihrem Parkplatz durchführen können. Gratis Updates Lademanagement und Ladestationen.</t>
  </si>
  <si>
    <t>Wir bieten ein Gesamtpaket inkl. Dienstleistung an, somit ist eine Datenübertragung nicht notwendig, bei Bedarf aber konfigurierbar.</t>
  </si>
  <si>
    <t>Alle Ladestationen mit OCPP Protokoll und MID zetrifiziertem Zähler können nach vorherigem Testing in unser Lademanagement eingebunden werden.</t>
  </si>
  <si>
    <t>Abo mit monatlichem Fixpreis (ohne zusätzliche Aufschläge)
Abo mit monatlichem Fixpreis + Aufschlag auf den Ladestrom (pro kWh)</t>
  </si>
  <si>
    <t>Flexible</t>
  </si>
  <si>
    <t>Abrechnung - zur Verfügungstellen der Daten
Abrechnung - Rechnungserstellung und Versand
Abrechnung - Inkasso
Lastmanagement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</si>
  <si>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Aktive Steuerung der Lade-Aktivität
Visualisierung der eigenen Verbräuche
Hotline nur zu Bürozeiten
Hotline 24/7
Zugang zu öffentlichen Ladestationen desselben Anbieters mit gleichem Account
Zugang zu öffentlichen Ladestationen anderer Anbieter mit gleichem Account (Roaming)</t>
  </si>
  <si>
    <t>Ladestation, Service, Lizenz, Zähler, Konnektivität, Abrechnung, 24/7 Hotline, Internet</t>
  </si>
  <si>
    <t>Kauf Grundinfrastruktur durch Eigentümer und Wallboxen im Nutzer-Abo
Ladedienstleistung:
Kein Verwaltungsaufwand
Direktabrechnung an die Nutzer
Ladeservice für Nutzer
Wallbox:
Wallbox im Nutzer-Abo
Kombination aus Nutzer-Abo und Kauf möglich
Grundinstallation:
Investition durch Eigentümer</t>
  </si>
  <si>
    <t>Invest</t>
  </si>
  <si>
    <t>Lieferung, Installation, Einrichtung, Setup, Installation, Lizenzen, Onboarding, Hardware</t>
  </si>
  <si>
    <t>Service, Lizenz, Zähler, Konnektivität, Abrechnung, Internet, 24/7 Service Hotline</t>
  </si>
  <si>
    <t>Kauf Grundinfrastruktur und Wallboxen durch Eigentümer
Ladedienstleistung:
Kein Verwaltungsaufwand
Direktabrechnung an die Nutzer
Ladeservice für Nutzer
Wallbox:
Kauf durch Eigentümer 
Grundinstallation:
Investition durch Eigentümer</t>
  </si>
  <si>
    <t>User-Paid</t>
  </si>
  <si>
    <t>Ladestation, Service, Lizenz, Zähler, Konnektivität, Abrechnung, Internet, 24/7 Service Hotline</t>
  </si>
  <si>
    <t xml:space="preserve">User-Paid 
Laden und Grundinfrastruktur als Service im all-inclusive Nutzer-Abo ab 20 Parkplätzen
Ladedienstleistung
Kein Verwaltungsaufwand
Direktabrechnung an die Nutzer
Ladeservice für Nutzer
Wallbox
*Kein Kauf durch Eigentümer
Wallbox im Nutzer-Abo
Grundinstallation
*Keine Investition durch Eigentümer
Grundinstallation im Nutzer-Abo
</t>
  </si>
  <si>
    <t>ABB
Alfen
Autel
Etrel</t>
  </si>
  <si>
    <t>Wählen Sie mit EKZ von Anfang an den richtigen Partner für ein überzeugendes Gesamtkonzept. Mit einer innovativen, zukunftssicheren und transparenten Ladelösung steigern wir gemeinsam die Attraktivität Ihrer Liegenschaft. Ihre Ladeinfrastruktur wird durch EKZ konzipiert und zuverlässig montiert und gewartet. Die Abrechnung erfolgt direkt an die Nutzer der Ladestationen. Und sollte es Fragen zu den Ladevorgängen oder zur Abrechnung geben, weiss unsere 24/7 Service-Hotline Rat.</t>
  </si>
  <si>
    <t>Elektrizitätswerk Obwalden</t>
  </si>
  <si>
    <t>Ladelösung Mehrfamilienhaus</t>
  </si>
  <si>
    <t>www.ewo.ch/e-mobilitaet</t>
  </si>
  <si>
    <t>elektromobilitaet@ewo.ch</t>
  </si>
  <si>
    <t>Kerns</t>
  </si>
  <si>
    <t>Obwalden</t>
  </si>
  <si>
    <t>Es wird nach Normal und Spartarif abgerechnet, mit einer Monatspauschale von CHF 6.50 inkl. MwSt.</t>
  </si>
  <si>
    <t>Bei einem Cloud-basierten System bestehen ganz viele Möglichkeiten. Erfahrungen zeigen, dass Immobilien-Systeme möglichst nichts damit zu tun haben möchten. Daher ist unser Standardangebot unabhängig, wäre aber Standardmässig alles möglich.</t>
  </si>
  <si>
    <t>Ladelösung Mehrfamilienhaus (Kaufmodell)</t>
  </si>
  <si>
    <t>Abrechnung - Rechnungserstellung und Versand
Abrechnung - Inkasso
Lastmanagement
Störungsmanagement
Fernwartung
Störungsbehebung vor Ort
Automatisierte Aktualisierung bei Veränderung der EVU-Stromtarife</t>
  </si>
  <si>
    <t>Webportal
App
Aktive Steuerung der Lade-Aktivität
Visualisierung der eigenen Verbräuche
Hotline 24/7</t>
  </si>
  <si>
    <t>Kauf Ladestation inkl. Inbetriebnahme, Einrichtung, Übergabe, Support, Störungsmanagement, 24/7
Nicht inbegriffen, Elektroinstallation ab Flachband bis zur Rückplatte und Messungen.</t>
  </si>
  <si>
    <t>Abrechnung mit Inkasso auf Stromrechnung, Zähler, Service, Lizenzen
Ohne Internet-Datenabo</t>
  </si>
  <si>
    <t>Rechnung durch Energieversorger</t>
  </si>
  <si>
    <t>Ladelösung Mehrfamilienhaus (Mietmodell)</t>
  </si>
  <si>
    <t>Abrechnung - Rechnungserstellung und Versand
Abrechnung - Inkasso
Lastmanagement
Webportal zur Benutzendenverwaltung
Störungsmanagement
Fernwartung
Störungsbehebung vor Ort
Automatisierte Aktualisierung bei Veränderung der EVU-Stromtarife</t>
  </si>
  <si>
    <t>Einrichtpauschale, Installationen werden durch Elektroinstallationsfirma erstellt.</t>
  </si>
  <si>
    <t>Quartalsweise, Halbjährig</t>
  </si>
  <si>
    <t>Zaptec</t>
  </si>
  <si>
    <t>E-Man AG / Energie - Managment</t>
  </si>
  <si>
    <t>E-Man</t>
  </si>
  <si>
    <t>www.e-man.ch</t>
  </si>
  <si>
    <t>info@e-man.ch</t>
  </si>
  <si>
    <t>041 511 1600</t>
  </si>
  <si>
    <t>Stans</t>
  </si>
  <si>
    <t>Aargau
Basel-Landschaft
Basel-Stadt
Luzern
Nidwalden
Obwalden
Schwyz
Solothurn
Uri
Zug
Zürich</t>
  </si>
  <si>
    <t>Durchschnittspreis gemäss ElCom</t>
  </si>
  <si>
    <t>Netz- und Solartarif</t>
  </si>
  <si>
    <t>E-Mail</t>
  </si>
  <si>
    <t>easee</t>
  </si>
  <si>
    <t>EnBAG</t>
  </si>
  <si>
    <t>Ladelösung EnBAG</t>
  </si>
  <si>
    <t>https://www.enbag.ch/loesungen/mobilitaet/ladeloesung</t>
  </si>
  <si>
    <t>edl@enbag.ch</t>
  </si>
  <si>
    <t>027 922 45 66</t>
  </si>
  <si>
    <t>Brig</t>
  </si>
  <si>
    <t>Schweizweit
Wallis</t>
  </si>
  <si>
    <t>Sorglospaket für Immobilenbewirtschafter</t>
  </si>
  <si>
    <t>Die Ladelösung kann ins EVG integriert werden. Weitere Tarifmodelle sind in Erarbeitung.</t>
  </si>
  <si>
    <t>Via Webseite - Formular unter Angabe eines Liegenschaftsspezifischen Links oder QR-Codes</t>
  </si>
  <si>
    <t>Abo mit monatlichem Fixpreis (ohne zusätzliche Aufschläge)
Aufschlag auf den Ladestrom (pro kWh) (ohne monatlicher Fixpreis)</t>
  </si>
  <si>
    <t>Abo "Pro"</t>
  </si>
  <si>
    <t>Abrechnung - Inkasso
Lastmanagement
Verschiedene Tarif-Gruppen
Störungsmanagement
Fernwartung
Störungsbehebung vor Ort
Automatisierte Aktualisierung bei Veränderung der EVU-Stromtarife</t>
  </si>
  <si>
    <t>Webportal
App
Transaktionsübersicht
Visualisierung der eigenen Verbräuche
Hotline nur zu Bürozeiten
Hotline 24/7</t>
  </si>
  <si>
    <t>Hardware = 1500.- und IBN 200.-</t>
  </si>
  <si>
    <t>24/7 Service, Zählerkosten, Internetkosten,</t>
  </si>
  <si>
    <t>Abo "Start"</t>
  </si>
  <si>
    <t>Abrechnung - Inkasso
Lastmanagement
Verschiedene Tarif-Gruppen
Störungsmanagement
Fernwartung
Störungsbehebung vor Ort
Reporting Funktion
Automatisierte Aktualisierung bei Veränderung der EVU-Stromtarife</t>
  </si>
  <si>
    <t>Hardware 1500.- IBN 200.-</t>
  </si>
  <si>
    <t>Energienebenkosten</t>
  </si>
  <si>
    <t>Messung für Reporting
Messung Wärme
Visualisierungen
Monitoring</t>
  </si>
  <si>
    <t xml:space="preserve">
Unser Angebot umfasst
Beratung und Analyse Ihrer Situation; Planung der Grundinfrastruktur nach SIA 2060 zusammen mit Ihrem Hausinstallateur
Management des Stromverbrauchs (statisches / dynamisches Lastmanagement)
Lieferung und Konfiguration der Ladestationen
Transparente und unkomplizierte Verrechnung des Ladestroms direkt mit EnBAG
Das Angebot ist ausbaufähig für bis zu 200 Ladeplätze
Die Ladestation kann gekauft oder gemietet werden – je nach Nutzungsart. Voraussetzung ist ein Stromanschluss im Gebäude (Ausbaustufe B «Power to building»). Bei Unklarheiten kontaktieren Sie unsere Experten. 
</t>
  </si>
  <si>
    <t>Energie 360° AG</t>
  </si>
  <si>
    <t>charge@immo</t>
  </si>
  <si>
    <t>https://www.energie360.ch/de/leistungen/mobilitaet/</t>
  </si>
  <si>
    <t>mobilitaet@energie360.ch</t>
  </si>
  <si>
    <t>043 317 20 02</t>
  </si>
  <si>
    <t>Für charge@immo ist der EW-Zähler standardmässig im Besitz des Diestleistungsunternehmens. Beide Varianten sind aber grundsätzlich möglich.</t>
  </si>
  <si>
    <t>Energie 360° koordiniert die gesamte Installation und übernimmt die Aufschaltung der Ladestationen. Für den/die Immobilieneigentümer*innen entsteht dadurch abgesehen vom Freihalten der Parkflächen kein Aufwand.</t>
  </si>
  <si>
    <t>Das Onboarding für Ladestations-Nutzende findet über ein online-Portal direkt mit Energie 360° statt.</t>
  </si>
  <si>
    <t>Easee Charge, Zaptec Pro, Alfen Single - weitere Modelle werden stetig geprüft und getestet und können bei Bedarf (nach Abklärungen und mit Mehraufwand) auch in ein Projekt eingebunden werden.</t>
  </si>
  <si>
    <t>start</t>
  </si>
  <si>
    <t>Abrechnung - Rechnungserstellung und Versand
Abrechnung - Inkasso
Lastmanagement
White-List (Spezialnutzende)
Verschiedene Tarif-Gruppen
Störungsmanagement
Fernwartung
Störungsbehebung vor Ort
Reporting Funktion
Automatisierte Aktualisierung bei Veränderung der EVU-Stromtarife</t>
  </si>
  <si>
    <t>App
Transaktionsübersicht
Visualisierung der eigenen Verbräuche
Hotline nur zu Bürozeiten
Hotline 24/7
Zugang zu öffentlichen Ladestationen desselben Anbieters mit gleichem Account
Zugang zu öffentlichen Ladestationen anderer Anbieter mit gleichem Account (Roaming)
günstigeres Laden an unseren eigenen öffentlichen Ladestationen</t>
  </si>
  <si>
    <t>Monatlich,</t>
  </si>
  <si>
    <t>smart</t>
  </si>
  <si>
    <t>Abrechnung - Rechnungserstellung und Versand
Abrechnung - Inkasso
Lastmanagement
White-List (Spezialnutzende)
Verschiedene Tarif-Gruppen
Einstellung eines eigenen Energietarifs
Störungsmanagement
Fernwartung
Störungsbehebung vor Ort
Reporting Funktion
Automatisierte Aktualisierung bei Veränderung der EVU-Stromtarife</t>
  </si>
  <si>
    <t>complete</t>
  </si>
  <si>
    <t>Abrechnung - Rechnungserstellung und Versand
Abrechnung - Inkasso
Lastmanagement
White-List (Spezialnutzende)
Verschiedene Tarif-Gruppen
Einstellung eines eigenen Energietarifs
Störungsmanagement
Fernwartung
Störungsbehebung vor Ort
Reporting Funktion
Abrechnung öffentlicher Ladestationen (z.B. Besuchendenparkplätze)
Automatisierte Aktualisierung bei Veränderung der EVU-Stromtarife</t>
  </si>
  <si>
    <t>Alfen
easee
Zaptec</t>
  </si>
  <si>
    <t>Visualisierungen
Monitoring</t>
  </si>
  <si>
    <t>Mit charge@immo von Energie 360° investieren Sie in die Zukunft der Mobilität. Wir sind Ihre Partnerin und begleiten Sie bei der Planung, der Finanzierung, der Installation, dem Betrieb und dem Support. Wir realisieren Ladeinfrastruktur, die auf Ihre Bedürfnisse angepasst ist und kümmern uns um das Last- und Lademanagement.
Zukunftssicher: hardwareunabhängig und flexibel erweiterbar
Ladelösungen mit einfacher Bedienung und hoher Langlebigkeit
Dank Kunden-App preisgünstiger Zugriff auf das grösste Ladenetz der Schweiz</t>
  </si>
  <si>
    <t>e-charge@home</t>
  </si>
  <si>
    <t>032 387 02 93</t>
  </si>
  <si>
    <t>Lyss</t>
  </si>
  <si>
    <t>private Ladestationen
halböffentliche Ladestationen</t>
  </si>
  <si>
    <t>Es kommt das Standardstromprodukt (Einheitstarif) vom lokalen EVU zur Anwendung.</t>
  </si>
  <si>
    <t xml:space="preserve">
Es kommt das Standardstromprodukt (Einheitstarif) vom lokalen EVU zur Anwendung.
</t>
  </si>
  <si>
    <t>Die Eigentümer lassen auf ihre Kosten eine Basisinstallation erstellen, die Bewohner/Nutzer können dann bei uns eine Ladestation kaufen oder Mieten.</t>
  </si>
  <si>
    <t>easee charge</t>
  </si>
  <si>
    <t>Abrechnung - Rechnungserstellung und Versand
Abrechnung - Inkasso
Lastmanagement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</si>
  <si>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Webportal
App
Aktive Steuerung der Lade-Aktivität
Transaktionsübersicht
Visualisierung der eigenen Verbräuche
Hotline nur zu Bürozeiten
Hotline 24/7
Zugang zu öffentlichen Ladestationen desselben Anbieters mit gleichem Account
Zugang zu öffentlichen Ladestationen anderer Anbieter mit gleichem Account (Roaming)</t>
  </si>
  <si>
    <t>beinhaltet Lastmanagement, Abrechnung an Nutzer, Lizenz, Support und Wartung.</t>
  </si>
  <si>
    <t>Wir sind ein lokal tätiges Energieversorgungsunternehmen und bieten unseren Kunden innovative Dienstleistungen rund um Energieanwendungen, so z.B. im Bereich Ladelösungen in MFH. Machen Sie Ihre Tiefgarage fit für die Elektromobilität. Mit e-charge@home schaffen Sie für sich und Ihre Kunden – egal ob Mieter oder Stockwerkeigentümer – die Voraussetzungen, um auf E-Mobilität umzusteigen. Unsere Lösung setzt auf einen modularen Aufbau. Dies ermöglicht Ihnen eine kontinuierliche Erweiterung der Anlage mit steigendem Bedarf. Mit unserer Lösung bereiten Sie Ihre Parkflächen bereits heute für die Nutzer von morgen vor und investieren so in eine nachhaltige Zukunft.</t>
  </si>
  <si>
    <t>Energie Thun AG</t>
  </si>
  <si>
    <t>LADESTROM</t>
  </si>
  <si>
    <t>Thun</t>
  </si>
  <si>
    <t>halbprivate Ladestationen
halböffentliche Ladestationen
öffentliche Ladestationen</t>
  </si>
  <si>
    <t>Zeitabhängig gewichteter Mittelwert</t>
  </si>
  <si>
    <t>Dienstleistungsunternehmen
Verwaltung resp. Immobilieneigentümer:in</t>
  </si>
  <si>
    <t>Verwaltung stellt den Kontakt zu den Nutzenden her, dann übernehmen wir.</t>
  </si>
  <si>
    <t>PICO smart-me, Zaptec</t>
  </si>
  <si>
    <t>LADESTROM MFH</t>
  </si>
  <si>
    <t>Abrechnung - Inkasso
Lastmanagement
Störungsmanagement
Fernwartung
Störungsbehebung vor Ort
Automatisierte Aktualisierung bei Veränderung der EVU-Stromtarife</t>
  </si>
  <si>
    <t>Kauf Ladestation, Installation, Konfiguration und Instruktion, MWSt.</t>
  </si>
  <si>
    <t>Lastmanagement, Abrechnung Support</t>
  </si>
  <si>
    <t>Es wird ein fixer Strompreis verrechnet. Aktuell in Thun Rp. 36.16 / kWh inkl. MWSt</t>
  </si>
  <si>
    <t>Wird gemeinsam mit der "normalen" Stromrechnung verrechnet</t>
  </si>
  <si>
    <t xml:space="preserve">LADESTROM ist die einfache und gesamtheitliche Ladelösung
für E-Mobilität.
</t>
  </si>
  <si>
    <t>energie wasser luzern</t>
  </si>
  <si>
    <t>ewl Ladelösung</t>
  </si>
  <si>
    <t>elektromobilitaet@ewl-luzern.ch</t>
  </si>
  <si>
    <t>041 369 44 48</t>
  </si>
  <si>
    <t>Wir sind momentan in der Anpassungsphase, damit wir einen dynamischen Tarif anbieten können.</t>
  </si>
  <si>
    <t>Wir eröffnen die Installation im Zaptec Portal und benötigen für die Freischaltung der Ladestation für den Endkunden lediglich die E-Mailadresse. Danach erhält er eine e-mail mit den Zugangsdaten.</t>
  </si>
  <si>
    <t>Wir arbeiten hier mit dem Drittanbieter eCarUp zusammen</t>
  </si>
  <si>
    <t>Ladestationskauf und Installation ab Flachbandkabel</t>
  </si>
  <si>
    <t>Abrechnung - Rechnungserstellung und Versand
Abrechnung - Inkasso
Lastmanagement
Webportal zur Benutzendenverwaltung
Störungsmanagement
Fernwartung
Störungsbehebung vor Ort</t>
  </si>
  <si>
    <t>Webportal
App
Visualisierung der eigenen Verbräuche
Hotline nur zu Bürozeiten
Hotline 24/7</t>
  </si>
  <si>
    <t>Lieferung und installation, Inbetriebnahme, aufschaltung Portal und zusenden RFID Karte, IA, Sina, exkl. MWST</t>
  </si>
  <si>
    <t>Miete der Ladestation ab Flachbandkabel</t>
  </si>
  <si>
    <t>Abrechnung - Rechnungserstellung und Versand
Abrechnung - Inkasso
Lastmanagement
Webportal zur Benutzendenverwaltung
Störungsmanagement
Fernwartung
Störungsbehebung vor Ort
Mandantenfunktion</t>
  </si>
  <si>
    <t>keine Installationskosten, dafür eine Mindestmietdauer von 12 Monaten</t>
  </si>
  <si>
    <t>Gleich wie beim Kaufmodell</t>
  </si>
  <si>
    <t>Ihre massgeschneiderte Ladelösung für ein grösseres Mehrfamilienhaus oder eine Überbauung. Die ewl Ladelösung ist sowohl für die private wie auch die gewerbliche Nutzung geeignet.
- fortschrittliche Lösung für Eigentümerschaft sowie Mieterinnen und Mieter
- flexibler und bedarfsgerechter Ausbau der Ladestationen
- individuelle Abrechnung der Ladeenergie nach Verbrauch</t>
  </si>
  <si>
    <t>ennovatis Energiemanagement AG</t>
  </si>
  <si>
    <t>www.ennovatis.com</t>
  </si>
  <si>
    <t>Olten</t>
  </si>
  <si>
    <t>Grundinstallation
Schnellladestationen
keine öffentlichen Ladestationen</t>
  </si>
  <si>
    <t>Direkt am Zähler (digital inkl. Schnittstelle)
Etwas komische Frage; es gibt Zähler mit oder ohne Wandler
je nach Anschlussgrösse</t>
  </si>
  <si>
    <t>Es gibt einen Prozess, der den Ablauf der verschiedenen Fälle definiert.</t>
  </si>
  <si>
    <t>Abrechnung - zur Verfügungstellen der Daten
Abrechnung - Rechnungserstellung und Versand
Abrechnung - Inkasso
Lastmanagement
Webportal zur Benutzendenverwaltung
Einstellung eines eigenen Energietarifs
Störungsmanagement
Fernwartung
Störungsbehebung vor Ort
Reporting Funktion
Mandantenfunktion
Automatisierte Aktualisierung bei Veränderung der EVU-Stromtarife</t>
  </si>
  <si>
    <t>Webportal
App
Aktive Steuerung der Lade-Aktivität
Visualisierung der eigenen Verbräuche
Hotline nur zu Bürozeiten</t>
  </si>
  <si>
    <t>Preis ist für die Datenvorhaltung, je nach Konnektivität, Grösse des System, Abrechnung entstehen weitere Kosten</t>
  </si>
  <si>
    <t>Allfällige Konnektivitätskosten werden unter den Nutzern aufgeteilt</t>
  </si>
  <si>
    <t>Quartalsweise
Halbjährig
Jährlich</t>
  </si>
  <si>
    <t>ewz</t>
  </si>
  <si>
    <t>ewz.Ladelösung</t>
  </si>
  <si>
    <t>https://www.ewz.ch/de/geschaeftskunden/elektromobilitaet/loesungen-fuer-elektrofahrzeuge/ladeloesungen-fuer-liegenschaften.html</t>
  </si>
  <si>
    <t>elektromobilitaet@ewz.ch</t>
  </si>
  <si>
    <t>Schweizweit
Graubünden
Zürich</t>
  </si>
  <si>
    <t>Dynamische Preise HT/NT voraussichtlich in 2024 möglich.</t>
  </si>
  <si>
    <t>Telefon
E-Mail
Via Webseite - Allgemeines Formular
Via Webseite - Formular unter Angabe eines Liegenschaftsspezifischen Links oder QR-Codes</t>
  </si>
  <si>
    <t>Modern, innovativ und nachhaltig: Mit einer Elektrofahrzeugflotte und intelligenten Ladeinfrastrukturen übertragen Sie diese Attribute auf Ihr Unternehmen und profitieren von einem positiven Image. Wir unterstützen Sie dabei mit schlüsselfertigen Komplettlösungen, übernehmen die Planung und die Realisierung und stellen den einwandfreien Betrieb der Anlagen im Bereich Elektromobilität sicher.</t>
  </si>
  <si>
    <t>Statische Tarife (z.B. Hoch- und Niedertarif)
Statische Tarife inkl. Solartarif</t>
  </si>
  <si>
    <t>Via Webseite - Allgemeines Formular
Via Webseite - Formular unter Angabe eines Liegenschaftsspezifischen Links oder QR-Codes</t>
  </si>
  <si>
    <t>Dienstleistungsunternehmen
Installateur:in</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</si>
  <si>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Aktualisierung bei Veränderung der EVU-Stromtarife
Fähigkeit bidirektionales Laden abzurechnen</t>
  </si>
  <si>
    <t>charge:IMMO</t>
  </si>
  <si>
    <t>e-mobility@helion.ch</t>
  </si>
  <si>
    <t>Cham</t>
  </si>
  <si>
    <t>Tarif kann von der Verwaltung ausgewählt werden.</t>
  </si>
  <si>
    <t>Durch unsere Schwester Firma Helion bei der Installation/Inbetriebnahme oder über eine Cloud-Schnittstelle</t>
  </si>
  <si>
    <t>Im Standard-Fall ist das Herunterladen unserer Lade-App genügend</t>
  </si>
  <si>
    <t>Verwaltung sendet der Mieter/Nutzer eine Anleitung</t>
  </si>
  <si>
    <t>easee, Zaptec, Eaton, Hager</t>
  </si>
  <si>
    <t>charge:IMMO - Standard</t>
  </si>
  <si>
    <t>Abrechnung - Rechnungserstellung und Versand
Abrechnung - Inkasso
Lastmanagement
Einstellung eines eigenen Energietarifs
Störungsmanagement
Reporting Funktion
Automatisierte Aktualisierung bei Veränderung der EVU-Stromtarife</t>
  </si>
  <si>
    <t>App
Transaktionsübersicht
Visualisierung der eigenen Verbräuche
Hotline nur zu Bürozeiten
Zugang zu öffentlichen Ladestationen desselben Anbieters mit gleichem Account
Zugang zu öffentlichen Ladestationen anderer Anbieter mit gleichem Account (Roaming)</t>
  </si>
  <si>
    <t>Anbindungskosten (Aufnahme der Ladestation im System)</t>
  </si>
  <si>
    <t>Abrechnungsservice</t>
  </si>
  <si>
    <t>Je nach Zahlungsart, können Transaktionskosten entstehen.</t>
  </si>
  <si>
    <t>Rechnung durch Anbieter
Kreditkarte/EC Karte
TWINT
Direkte Aufladung Konto über IBAN Verbindung (in Entwicklung)</t>
  </si>
  <si>
    <t>Prepaid
Sofort
Monatlich</t>
  </si>
  <si>
    <t>Wir bieten die Abrechnung für Unternehmensflotten</t>
  </si>
  <si>
    <t>easee
Zaptec</t>
  </si>
  <si>
    <t>Visualisierungen
Eigenverbrauchsoptimierung</t>
  </si>
  <si>
    <t>Als führender Anbieter von Photovoltaik-Anlangen, Ladeinfrastruktur, Elektrofahrzeuge und Abrechnungslösungen, haben wir grosse Erfahrung bei der Herstellung von Ladeinfrastrukturen, schlüsselfertig oder im Auftrag von Verwaltungen oder Partners. 
Wir achten auf Flexibilität bei unseren Lösungen und vermeiden es, unsere Kunden mit langen Verträgen langfristig zu binden.
Bei der Abrechnungslösung achten wir besonders auf schlanken Prozesse, die bei der Verwaltung/Eigentümerschaft ein Minimum an Aufwand ermöglichen. Der Aufwand minimieren wir dank innovativen Onboarding &amp; Lösungen auch für den Nutzer und für uns, was zu attraktiven Konditionen führt.</t>
  </si>
  <si>
    <t>IBC Energie Wasser Chur</t>
  </si>
  <si>
    <t>Abrechnungslösung für Ladestationen</t>
  </si>
  <si>
    <t>Chur</t>
  </si>
  <si>
    <t>Graubünden</t>
  </si>
  <si>
    <t>Mehrere statische Tarife inkl. Solartarif (wenn ZEV oder VNB vorhanden) ist in Entwicklung</t>
  </si>
  <si>
    <t>Wir und der Installateur</t>
  </si>
  <si>
    <t>Abo mit monatlichem Fixpreis (ohne zusätzliche Aufschläge)
Wir grenzen uns in der Abrechnungsdienstleistung ab in dem wir einen Monatlichen Fixbetrag für die Abrechnung verlangen</t>
  </si>
  <si>
    <t>Abrechnung - Rechnungserstellung und Versand
Abrechnung - Inkasso</t>
  </si>
  <si>
    <t>Setzt sich zusammen wir gross der Ladepark ist welcher man in betreib nimmt</t>
  </si>
  <si>
    <t>easee
Mennekes
Zaptec</t>
  </si>
  <si>
    <t>Chur und umgebung</t>
  </si>
  <si>
    <t>IMOVAcharge AG</t>
  </si>
  <si>
    <t>All in One</t>
  </si>
  <si>
    <t>www.imovacharge.ch</t>
  </si>
  <si>
    <t>charge@imovatec.ch</t>
  </si>
  <si>
    <t>041 910 50 50</t>
  </si>
  <si>
    <t>Hünenberg</t>
  </si>
  <si>
    <t>Der Stromzähler "E-Mobility" läuft auf die IMOVAcharge AG, welche sämtliche anfallenden Kosten wir Standby Strom, Grundkosten, Internet übernimmt.</t>
  </si>
  <si>
    <t>H2 Tarif als Index</t>
  </si>
  <si>
    <t>Es gibt ein Einheitstarif ohne individuelle Modis. Das Ziel ist ein einheitliche unkomplizierte Lösung, welche von allen Generationen bedienbar ist: Einstecken und laden.</t>
  </si>
  <si>
    <t>Der Bewohner bestellt die Ladestation im Webshop von IMOVAcharge. Unser Elektriker-Partner welcher die Grundinstallation erstellt hatte, montiert diese dann.</t>
  </si>
  <si>
    <t>Webshop</t>
  </si>
  <si>
    <t>easee, Zaptec</t>
  </si>
  <si>
    <t>Aufschlag auf den Ladestrom (pro kWh) (ohne monatlicher Fixpreis)</t>
  </si>
  <si>
    <t>Mit der Installation von IMOVAcharge in der Einstellhalle übernimmt IMOVAcharge AG den kompletten Betrieb, die Steuerung, den Service und die Abrechnung der einzelnen Ladestationen.</t>
  </si>
  <si>
    <t>INERA SA</t>
  </si>
  <si>
    <t>Charg'Immo</t>
  </si>
  <si>
    <t>info@inera.ch</t>
  </si>
  <si>
    <t>Fully</t>
  </si>
  <si>
    <t>Freiburg
Jura
Neuenburg
Waadt
Wallis</t>
  </si>
  <si>
    <t>Für das Immobiliensegment richten wir einen Zähler auf unseren Namen für die Ladestation ein und bezahlen die Rechnung mit dem Stromversorger. 
Für das Unternehmenssegment (Aufladen für Mitarbeiter): Wir installieren unsere Ladestationen in der Regel hinter dem Zähler des Unternehmens. In diesem Fall bezahlt das Unternehmen den Strom und wir bezahlen das Unternehmen für den Strom, den die Ladesäulen verbrauchen.</t>
  </si>
  <si>
    <t>Wir replizieren den vom VNB in Rechnung gestellten Tarif und verteilen ihn auf die verschiedenen Ladestationen. Wenn wir die Verwaltung der Solargemeinschaft übernehmen (ZEV oder EVG), wenden wir den günstigeren Solartarif auf das Aufladen von Elektrofahrzeugen an.</t>
  </si>
  <si>
    <t>In Wohngebäuden, wenn es finanziell vertretbar ist, rüsten wir in der Regel den gesamten Parkplatz mit C1 nach SIA 2060 vor. Wenn ein neuer Nutzer Zugang zu einer Ladestation auf seinem Parkplatz haben möchte, stellt er einen Antrag bei uns und wir setzen eine Ladestation auf seinem Parkplatz ein. Der Nutzer kann die Ladestation kaufen oder mieten.</t>
  </si>
  <si>
    <t>Mögliche Integration in Solargemeinschaften</t>
  </si>
  <si>
    <t>Charg'Immo+</t>
  </si>
  <si>
    <t>Abrechnung - Rechnungserstellung und Versand
Abrechnung - Inkasso
Lastmanagement
Webportal zur Benutzendenverwaltung
Störungsmanagement
Fernwartung
Störungsbehebung vor Ort
Mandantenfunktion
Automatisierte Aktualisierung bei Veränderung der EVU-Stromtarife</t>
  </si>
  <si>
    <t>Webportal
App
Aktive Steuerung der Lade-Aktivität
Transaktionsübersicht
Visualisierung der eigenen Verbräuche
Hotline nur zu Bürozeiten
Zugang zu öffentlichen Ladestationen desselben Anbieters mit gleichem Account
Zugang zu öffentlichen Ladestationen anderer Anbieter mit gleichem Account (Roaming)</t>
  </si>
  <si>
    <t>Wenn der Gebäudeeigentümer für die Vorrüstung die Option Contracting wählt und der Nutzer sich dafür entscheidet, seine Ladestation zu mieten, gelten für ihn die folgenden Tarife:
CHF 370 einmalige Aktivierungskosten.</t>
  </si>
  <si>
    <t>Dies beinhaltet die Abschreibung der Vorrüstung auf Ebene C2, die Installation und Miete der Ladestation sowie den Weiterverrechnungsservice.</t>
  </si>
  <si>
    <t>Eaton (Green Motion)
Zaptec</t>
  </si>
  <si>
    <t>Messung Wärme
Messung Wasser</t>
  </si>
  <si>
    <t>INERA vereint ein Dutzend Energieversorger aus der Westschweiz. Unsere Aufgabe ist es, unsere Aktionäre bei den Herausforderungen im Zusammenhang mit der Energiestrategie 2050 zu unterstützen, indem wir ihnen vorschlagen, ihre Ressourcen zu bündeln und gemeinsam neue Produkte und Dienstleistungen zu schaffen.
Im Bereich der Elektromobilität bietet INERA innovative Dienstleistungen für privates, öffentliches und betriebliches Laden an. Unsere Lösung Charg'Immo ermöglicht zum Beispiel den Bewohnern von Wohnhäusern einen einfachen Zugang zu einer Ladestation auf ihrem Parkplatz.</t>
  </si>
  <si>
    <t>Invisia AG</t>
  </si>
  <si>
    <t>Invisia Pay</t>
  </si>
  <si>
    <t>https://www.invisia.ch/produkte/invisia-pay/</t>
  </si>
  <si>
    <t>hallo@invisia.ch</t>
  </si>
  <si>
    <t>052 770 07 24</t>
  </si>
  <si>
    <t>Hettlingen</t>
  </si>
  <si>
    <t>Über Cloud
Über lokales Gateway/lokale Station
Wir bieten beide Lösungen an</t>
  </si>
  <si>
    <t>Über Stromwandler
Direkt am Zähler (digital inkl. Schnittstelle)
Sofern die Schnittstelle genutzt werden kann - ist nicht immer gesichert</t>
  </si>
  <si>
    <t>Invisia oder der Installateur kann das machen</t>
  </si>
  <si>
    <t>Vor Ort oder Online - je nach Anlage</t>
  </si>
  <si>
    <t>Via Webseite - Formular unter Angabe eines Liegenschaftsspezifischen Links oder QR-Codes,</t>
  </si>
  <si>
    <t>Der Verwalter erhält einen QR-Code
dieser reicht er dem jeweiligen Mieter weiter
das ist alles. Der Rest erledigt der Miete selber</t>
  </si>
  <si>
    <t>QR-Code scannen und Nutzerdaten (Kreditkarte, Twint) hinterlegen und RFID einlesen (zB. Swisspass)</t>
  </si>
  <si>
    <t>Plug and Charge nur mit DC Stationen möglich</t>
  </si>
  <si>
    <t>Es können AC, DC und V2X Stationen verwendet werden</t>
  </si>
  <si>
    <t>Privat</t>
  </si>
  <si>
    <t>Abrechnung - Inkasso
Verschiedene Tarif-Gruppen
Einstellung eines eigenen Energietarifs
Störungsmanagement
Fernwartung</t>
  </si>
  <si>
    <t>Webportal
Aktive Steuerung der Lade-Aktivität
Transaktionsübersicht
Visualisierung der eigenen Verbräuche
Hotline nur zu Bürozeiten</t>
  </si>
  <si>
    <t>CHF 350.-- pro Anlage/einmalige Einrichtgebühr</t>
  </si>
  <si>
    <t>Pro User werden CHF5.00/Monat verrechnet, es können aber mehrere RFID Karten und Ladestationen verwendet werden</t>
  </si>
  <si>
    <t>Sofort
Monatlich</t>
  </si>
  <si>
    <t>alle Nebenkosten eines Gebäudes</t>
  </si>
  <si>
    <t>IWB</t>
  </si>
  <si>
    <t>mobilitaet@iwb.ch</t>
  </si>
  <si>
    <t>Basel</t>
  </si>
  <si>
    <t>Beide Varianten werden bereits aktiv angeboten. Zudem: Ein Mietmodell für Ladestationen in MFH.</t>
  </si>
  <si>
    <t>Einheitstarif
Statische Tarife (z.B. Hoch- und Niedertarif)</t>
  </si>
  <si>
    <t>QR-Code. Dieses Setting wird gelegentlich für halbprivate Ladestationen in MFH angewendet.</t>
  </si>
  <si>
    <t>Mobilitätsabo - Miete Ladestation</t>
  </si>
  <si>
    <t>Abrechnung - zur Verfügungstellen der Daten
Abrechnung - Rechnungserstellung und Versand
Abrechnung - Inkasso
Lastmanagement
Webportal zur Benutzendenverwaltung
Verschiedene Tarif-Gruppen
Einstellung eines eigenen Energietarifs
Störungsmanagement
Fernwartung
Störungsbehebung vor Ort
Reporting Funktion
Abrechnung öffentlicher Ladestationen (z.B. Besuchendenparkplätze)</t>
  </si>
  <si>
    <t>Miete Ladestation, Backend, Abrechnungsaufwand, Störungsbehebung (remote). Preise inkl. MwSt.</t>
  </si>
  <si>
    <t>Rechnung durch Anbieter
Kreditkarte/EC Karte</t>
  </si>
  <si>
    <t>Mobilitätsabo - Kauf Ladestation</t>
  </si>
  <si>
    <t>Abrechnung - zur Verfügungstellen der Daten
Abrechnung - Rechnungserstellung und Versand
Abrechnung - Inkasso
Lastmanagement
Webportal zur Benutzendenverwaltung
Verschiedene Tarif-Gruppen
Einstellung eines eigenen Energietarifs
Störungsmanagement
Fernwartung
Reporting Funktion
Abrechnung öffentlicher Ladestationen (z.B. Besuchendenparkplätze)</t>
  </si>
  <si>
    <t>Abrechnungsservice, Nutzung Backend, SIM-Karte (Internetabo Einstellhalle). Preise inkl. MwSt.)</t>
  </si>
  <si>
    <t>Störungsbehebungen vor Ort werden in Rechnung gestellt.</t>
  </si>
  <si>
    <t>Rechnung durch Anbieter:in, Kreditkarte/EC Karte</t>
  </si>
  <si>
    <t>ABB
ABL
Alfen
Compleo
easee
Siemens
Zaptec
Partino</t>
  </si>
  <si>
    <t>Juice Technology AG</t>
  </si>
  <si>
    <t>juice.world</t>
  </si>
  <si>
    <t>info@juice.world</t>
  </si>
  <si>
    <t>Bachenbülach, ZH</t>
  </si>
  <si>
    <t>anstecken - onboarden - laden</t>
  </si>
  <si>
    <t>via Kredit-/Debitkartenterminal, eCarUp, Swisscharge, Virta</t>
  </si>
  <si>
    <t>OCPP</t>
  </si>
  <si>
    <t>Abrechnung - zur Verfügungstellen der Daten
Lastmanagement
Webportal zur Benutzendenverwaltung
White-List (Spezialnutzende)
Verschiedene Tarif-Gruppen
Einstellung eines eigenen Energietarifs
Störungsmanagement
Fernwartung
Störungsbehebung vor Ort
Reporting Funktion
Mandantenfunktion</t>
  </si>
  <si>
    <t>Sofort</t>
  </si>
  <si>
    <t>Juice Technology</t>
  </si>
  <si>
    <t>Die Juice Technology AG, mit Hauptsitz in Bachenbülach (ZH) ist eine weltweit tätige Herstellerin von Ladelösungen für Elektrofahrzeuge. Das umfangreiche Produktportfolio des Unternehmens umfasst sowohl AC- als auch DC-Ladestationen und reicht von leichten mobilen Geräten bis hin zu grossen Schnellladern. Seit 2014 dominiert Juice weltweit den Markt mobiler 22-kW-Ladestationen und ist einer der wenigen Vollsortimenter der Branche. Die Nutzerfreundlichkeit steht bei der Produktentwicklung von Juice Technology im Mittelpunkt. Alle Produkte werden mit dem Fokus auf den Anwender konzipiert und designt, um eine intuitive und effiziente Nutzung zu gewährleisten.</t>
  </si>
  <si>
    <t>Kantonales Elektrizitätswerk Nidwalden</t>
  </si>
  <si>
    <t>Nidwaldner Lösung</t>
  </si>
  <si>
    <t>emobility@ewn.ch</t>
  </si>
  <si>
    <t>041 618 02 02</t>
  </si>
  <si>
    <t>Oberdorf NW</t>
  </si>
  <si>
    <t>Nidwalden</t>
  </si>
  <si>
    <t>Gemäss EWN Naturstrom 50% Sonnen- 50% Wasserstrom aus Nidwalden</t>
  </si>
  <si>
    <t>Die Stromqualität stammt zu 50% Wasserkraft- und zu 50% aus Photovoltaikanlagen in Nidwalden. (EWNNatur).</t>
  </si>
  <si>
    <t>Die Bestellung der Ladestation wird via Bestellformular bei uns im Kundeportal getätigt. Anschliessend übernehmen wir von EWN den gesamten Prozess von der Installation bis hin zur Instruktion und Abrechnung der Ladestation. Das rundum Sorglos-Pakte von Nidwalden für Nidwalden.</t>
  </si>
  <si>
    <t>Der Kunde bestellt die Ladestation im Kundenportal. 
Der Kundendienst eröffnet den Kunden uns sendet Ihm den Anmeldelink mit den Zugangsdaten zur Ladestation.</t>
  </si>
  <si>
    <t>ZAPTEC pro MID</t>
  </si>
  <si>
    <t>Nidwaldner-Lösung Kaufmodell</t>
  </si>
  <si>
    <t>Abrechnung - Rechnungserstellung und Versand
Abrechnung - Inkasso
Lastmanagement
Störungsmanagement
Fernwartung
Automatisierte Aktualisierung bei Veränderung der EVU-Stromtarife</t>
  </si>
  <si>
    <t>App
Hotline 24/7</t>
  </si>
  <si>
    <t>Ladestation ZapCharger PRO MID 1'475 CHF
Inbetriebnahme und Systemintegration 250 CHF
Ein Ladeschlüssel RFID zur Freischaltung der Ladestation.
Instruktion vor Ort des Endkunden.</t>
  </si>
  <si>
    <t>Keine monatlichen Fixkosten.</t>
  </si>
  <si>
    <t>Servicegebühr
1) Bewirtschaftung des Ladesystems
2) Plausibilisierung der Messdaten je Ladestation
3) Abrechnung der Stromkosten je Ladestation
4) Fernüberwachung der Funktionalität des Ladesystems
5) Anteil am Grundpreis der Hauptmessung des Ladesystems</t>
  </si>
  <si>
    <t>Rechnung durch Anbieter
Rechnung durch Energieversorger</t>
  </si>
  <si>
    <t>Quartalsweise
Halbjährig</t>
  </si>
  <si>
    <t xml:space="preserve">Verrechnet wird der Mobilitätstarif, welcher jährlich publiziert wird. 
Dieses Produkt gilt im Versorgungsgebiet des EWN bei installierten
Ladesystemen mit der Nidwaldner-Lösung (Verrechnungszähler
von EWN Vertrieb, Lademanagement, intelligente Ladestation mit
integriertem MID-Zähler).
Abrechnung
Die Stromkosten für Elektromobilität werden auf der EWN-Stromrechnung transparent ausgewiesen.
Qualität
Die Stromqualität stammt zu 50 % aus Wasserkraft- und zu 50 %
aus Photovoltaikanlagen in Nidwalden (EWNNatur).
</t>
  </si>
  <si>
    <t>Nidwaldner-Lösung Mietmodell</t>
  </si>
  <si>
    <t>Abrechnung - Rechnungserstellung und Versand
Abrechnung - Inkasso
Lastmanagement
Störungsmanagement
Fernwartung
Störungsbehebung vor Ort</t>
  </si>
  <si>
    <t>Inbetriebnahme und Systemintegration
Ein Ladeschlüssel RFID zur Freischaltung der Ladestation. 
Instruktion der Endkunden vor Ort.</t>
  </si>
  <si>
    <t>Ladestation ZAPTEC pro</t>
  </si>
  <si>
    <t>Rechnung durch Anbieter:in, Rechnung durch Energieversorger</t>
  </si>
  <si>
    <t xml:space="preserve">Verrechnet wird der Mobilitätstarif, welcher jährlich publiziert wird. 
Dieses Produkt gilt im Versorgungsgebiet des EWN bei installierten
Ladesystemen mit der Nidwaldner-Lösung (Verrechnungszähler
von EWN Vertrieb, Lademanagement, intelligente Ladestation mit
integriertem MID-Zähler).
Abrechnung
Die Stromkosten für Elektromobilität werden auf der EWN-Stromrechnung transparent ausgewiesen.
Qualität
Die Stromqualität stammt zu 50 % aus Wasserkraft- und zu 50 %
aus Photovoltaikanlagen in Nidwalden (EWNNatur).
</t>
  </si>
  <si>
    <t>EWN begleitet Kunden rund um das Thema E-Mobility Ladekonzepte im Mehrfamilienhausbereich als Gesamtlösungsanbieter mit Machbarkeitsprüfung, Beratung vor Ort, Konzeption, Installation, Inbetriebnahme und Verfügbarkeitsgarantie mit Hotline und Ersatzgerätetausch.
Für die Installation arbeiten wir im Rahmen eines Partneransatzes eng mit lokalen Elektroinstallationsfirmen zusammen. Wir setzen auf ein modulares Ladesystem neuster Technologie mit optimiertem Lastmanagement. 
Mit einem Unterstützungsrabatt leisten wir unseren Beitrag zur Entwicklung der Elektromobilität in Nidwalden.
Sind Sie an unserem rundum Sorglos-Paket interessiert? Wir beraten Sie gerne!</t>
  </si>
  <si>
    <t>Lynus AG</t>
  </si>
  <si>
    <t>Mieterstrom Konzept (zev)</t>
  </si>
  <si>
    <t>https://lynus.io/</t>
  </si>
  <si>
    <t>office@lynus.io</t>
  </si>
  <si>
    <t>Tuggen</t>
  </si>
  <si>
    <t>https://shop-ch.lynus.io/c/produkte/elektro-ladestationen</t>
  </si>
  <si>
    <t>Verrechnung nach verbrauchten kWh auf Nutzer</t>
  </si>
  <si>
    <t>Abrechnung - zur Verfügungstellen der Daten
Abrechnung - Rechnungserstellung und Versand
Lastmanagement
Webportal zur Benutzendenverwaltung
Verschiedene Tarif-Gruppen
Störungsmanagement
Fernwartung
Reporting Funktion
Mandantenfunktion</t>
  </si>
  <si>
    <t>Rechnung durch Immobilienbesitzende</t>
  </si>
  <si>
    <t>Alfen
KEBA
Schneider Electric
Webasto
Weidmüller
Zaptec</t>
  </si>
  <si>
    <t xml:space="preserve">Bei Lynus arbeiten Softwareexperten, Energiespezialisten und Praktiker an einem gemeinsamen Ziel: Unsere Technologie hilft Menschen und Unternehmen, erneuerbare Energie optimal zu nutzen.
Und unsere Arbeit trägt Früchte: Über 600 Lynus Energiesysteme mit einer Photovoltaik-Gesamtleistung von 8 MW wurden bisher mit unseren Produkten realisiert (Stand Oktober 2023).
https://lynus.io/ueber-uns/
</t>
  </si>
  <si>
    <t>Migrol AG</t>
  </si>
  <si>
    <t>M-Charge</t>
  </si>
  <si>
    <t>https://www.migrol.ch/de/mobilit%C3%A4t/e-mobilit%C3%A4t/</t>
  </si>
  <si>
    <t>e-mobilitaet@migrol.ch</t>
  </si>
  <si>
    <t>044 495 16 16</t>
  </si>
  <si>
    <t>Adliswil ZH</t>
  </si>
  <si>
    <t>Je nach Versogungsgebiet</t>
  </si>
  <si>
    <t>Ladestationen werden schon vorkonfiguriert verschickt. Plug-and-Play</t>
  </si>
  <si>
    <t>alle gängigen Ladestationen mit OCPP Schnitstelle</t>
  </si>
  <si>
    <t>Abrechnung - Inkasso
Lastmanagement
Webportal zur Benutzendenverwaltung
White-List (Spezialnutzende)
Verschiedene Tarif-Gruppen
Störungsmanagement
Fernwartung
Störungsbehebung vor Ort
Reporting Funktion
Mandantenfunktion
Abrechnung öffentlicher Ladestationen (z.B. Besuchendenparkplätze)
Roaming Option für öffentliche Ladestationen (z.B. Besuchendenparkplätze)
Automatisierte Aktualisierung bei Veränderung der EVU-Stromtarife</t>
  </si>
  <si>
    <t>Webportal
App
Aktive Steuerung der Lade-Aktivität
Transaktionsübersicht
Visualisierung der eigenen Verbräuche
Hotline nur zu Bürozeiten
Hotline 24/7
Zugang zu öffentlichen Ladestationen desselben Anbieters mit gleichem Account</t>
  </si>
  <si>
    <t>Sollte Migrol die Ladeinfrastruktur verkaufen, fallen keine einmaligen Kosten an.</t>
  </si>
  <si>
    <t>KEBA
Zaptec</t>
  </si>
  <si>
    <t>Als führende Energieunternehmen in der Schweiz bietet Migrol Lösungen für privates, halböffentliches und öffentliches Laden an. Wir übernehmen die Planung, Installation und Betrieb inkl. Abrechnungssystem für Mieter, Stockwerkeigentümer, Unternehmen und Mitarbeiter von Geschäftsflotten. Profitieren Sie zudem von Cumulus Punkten beim Laden in einem der grössten Ladenetze der Schweiz.</t>
  </si>
  <si>
    <t>MOVE Mobility AG</t>
  </si>
  <si>
    <t>MOVE Immo</t>
  </si>
  <si>
    <t>www.move.ch</t>
  </si>
  <si>
    <t>sales@move.ch</t>
  </si>
  <si>
    <t>058 510 49 00</t>
  </si>
  <si>
    <t>Granges-Paccot</t>
  </si>
  <si>
    <t>Abhängig vom Kundenwunsch sind hier verschieden Szenarien möglich.</t>
  </si>
  <si>
    <t>Nutzer melden sich selbständig über die MOVE-App an.</t>
  </si>
  <si>
    <t>Abo mit monatlichem Fixpreis (ohne zusätzliche Aufschläge)
Abo mit monatlichem Fixpreis + prozentualer Aufschlag pro Transaktion</t>
  </si>
  <si>
    <t>Abrechnung - zur Verfügungstellen der Daten
Abrechnung - Rechnungserstellung und Versand
Abrechnung - Inkasso
Webportal zur Benutzendenverwaltung
White-List (Spezialnutzende)
Verschiedene Tarif-Gruppen
Einstellung eines eigenen Energietarifs
Fernwartung
Reporting Funktion
Mandantenfunktion</t>
  </si>
  <si>
    <t>Setupkosten</t>
  </si>
  <si>
    <t>Service, Rechnungsstellung, System, Hotline</t>
  </si>
  <si>
    <t>Die MOVE Mobility AG ist ein Gemeinschaftsunternehmen der Energiedienstleister Primeo Energie, Energie Wasser Bern und Groupe E. Die Mission des Ladenetzbetreibers mit Sitz in Freiburg und Zürich ist es, Fahrern von Elektroautos und Besitzern von Ladestationen ihr – vorher komplexes – Leben massgeblich zu vereinfachen. Das gelingt insbesondere dank einem einheitlichen Preissystem mit fixen Preisen an den eigenen Ladestationen und denjenigen der Partner. Als Anbieter von Gesamtlösungen für Ladeinfrastruktur installiert MOVE Anlagen aus einer Hand und übergibt sie schlüsselfertig. www.move.ch.</t>
  </si>
  <si>
    <t>NeoVac ATA AG</t>
  </si>
  <si>
    <t>E-Mobility Go! (3 Modelle: VEWA/ZEV/Go!)</t>
  </si>
  <si>
    <t>https://www.neovac.ch/e-mobility</t>
  </si>
  <si>
    <t>info@neovac.ch</t>
  </si>
  <si>
    <t>058 715 50 50</t>
  </si>
  <si>
    <t>Oberriet</t>
  </si>
  <si>
    <t>Wir bieten von der einfachen Integration der Kosten in die VEWA bis zum vollständigen Inkasso mit EW Zählerübernahme alles an.</t>
  </si>
  <si>
    <t>Einheitstarif vom EW
wenn nicht vorhanden in der Regel Hochtarif oder im reinen Wohnbau 70% NT und 30% HT</t>
  </si>
  <si>
    <t>Die Angebotenen Ladetarife können je nach gewähltem Abrechnungsmodell (VEWA, ZEV, Go!, Kreditkartenzahlung) abweichen.</t>
  </si>
  <si>
    <t>Hardwareverkauf inklusive Inbetriebnahme Paket in der Regel an den Elektroinstallateur, Elektriker mach Erstinstallation der Kabel/Montage, NeoVac macht abschliessend die Inbetriebnahme und ist anschliessend für Wartung und Unterhalt zuständig.</t>
  </si>
  <si>
    <t>Telefon
E-Mail
Via Webseite - Allgemeines Formular
Via Webseite - Formular unter Angabe eines Liegenschaftsspezifischen Links oder QR-Codes
Über Elektroinstallateur</t>
  </si>
  <si>
    <t>Der Nutzer kann wie oben angekreuzt über verschiedene Kanäle an uns gemeldet werden, in der Regel aber via Webseite (Liegenschaftsspezifisch) oder über die Verwaltung. Anschliessend wird der Nutzer per Mail eingeladen. Die Emailadresse ist auch der Aufhänger für die Ladebewilligung auf den Ladestationen.</t>
  </si>
  <si>
    <t>Austausch mit Immobiliensystemen über DTA File ebenfalls möglich mit allen gängigen Bewirtschaftungssystemen, welche von Verwaltungen verwendet werden.</t>
  </si>
  <si>
    <t>https://www.neovac.ch/de</t>
  </si>
  <si>
    <t>Easee, KEBA, Zaptec</t>
  </si>
  <si>
    <t>Abo mit monatlichem Fixpreis (ohne zusätzliche Aufschläge)
Aufschlag auf den Ladestrom (pro kWh) (ohne monatlicher Fixpreis)
Abo mit monatlichem Fixpreis + Aufschlag auf den Ladestrom (pro kWh)
Abo mit monatlichem Fixpreis + Integration VEWA/ZEV</t>
  </si>
  <si>
    <t>E-Mobility Go!</t>
  </si>
  <si>
    <t>Elektrischer Anschluss ab Flachbandkabel inkl. Montage und Kleinmaterial sowie notwendiger elektrischer Prüfungen.</t>
  </si>
  <si>
    <t>Miete Ladestation, Wartung und Unterhalt sowie Lizenz für Backend und softwareseitiger Inbetriebnahme.</t>
  </si>
  <si>
    <t>Die Ladestation kann anstelle der Miete auch für CHF 1'830.- gekauft werden.</t>
  </si>
  <si>
    <t>E-Mobility ZEV</t>
  </si>
  <si>
    <t>Abrechnung - zur Verfügungstellen der Daten
Abrechnung - Rechnungserstellung und Versand
Lastmanagement
White-List (Spezialnutzende)
Verschiedene Tarif-Gruppen
Einstellung eines eigenen Energietarifs
Störungsmanagement
Fernwartung
Störungsbehebung vor Ort
Abrechnung öffentlicher Ladestationen (z.B. Besuchendenparkplätze)
Roaming Option für öffentliche Ladestationen (z.B. Besuchendenparkplätze)
Automatisierte Aktualisierung bei Veränderung der EVU-Stromtarife</t>
  </si>
  <si>
    <t>Erstinstallation ab Flachband inklusive Kleinmaterial, inkl. Ladestation, inkl. elektrische Prüfungen, inkl. softwareseitige Inbetriebnahme</t>
  </si>
  <si>
    <t>Abrechnungskosten für die Integration in die ZEV Abrechnung für die Verwaltung. Es können bis zu 4 Tarifen angewendet werden (Hoch- Niedertarif je für PV-Bezug und Netzbezug)</t>
  </si>
  <si>
    <t>Rechnung durch Anbieter:in, Rechnung durch Immobilienbesitzende</t>
  </si>
  <si>
    <t>Quartalsweise, Jährlich</t>
  </si>
  <si>
    <t>Die Ladestationen werden vollumfänglich in den ZEV integriert. Inkasso seitens NeoVac ist in diesem Modell optional erhältlich.</t>
  </si>
  <si>
    <t>E-Mobility VEWA</t>
  </si>
  <si>
    <t>Abrechnung - zur Verfügungstellen der Daten
Lastmanagement
Webportal zur Benutzendenverwaltung
Verschiedene Tarif-Gruppen
Einstellung eines eigenen Energietarifs
Störungsmanagement
Fernwartung
Störungsbehebung vor Ort
Abrechnung öffentlicher Ladestationen (z.B. Besuchendenparkplätze)</t>
  </si>
  <si>
    <t>Webportal
App
Visualisierung der eigenen Verbräuche
Hotline nur zu Bürozeiten
Zugang zu öffentlichen Ladestationen desselben Anbieters mit gleichem Account</t>
  </si>
  <si>
    <t>Jährliche Abrechnungskosten für die Integration in die verbrauchsabhängige Energie- und Wasserkostenabrechnung</t>
  </si>
  <si>
    <t>Jährlich</t>
  </si>
  <si>
    <t>Die Verwaltung integriert die Verbräuche und Stromkosten in die übliche Hausnebenkosten Abrechnung, welche jährlich für die Mieter erstellt wird. NeoVac bereitet die Abrechnung vollumfänglich für die Integration vor.</t>
  </si>
  <si>
    <t>easee
KEBA</t>
  </si>
  <si>
    <t>Die effiziente Nutzung von Energie wird unsere Zukunft nachhaltig prägen. NeoVac bietet ganzheitliche Lösungen zur intelligenten und ressourcenschonenden Nutzung und sicheren Lagerung von Energie und Wasser. 50 Jahre Know-how machen uns zum führenden Komplettanbieter im Markt.
NeoVac bietet skalierbare Ladeinfrastrukturen mit integriertem dynamischem Lastmanagement und verbrauchsabhängiger Abrechnung für Mehrfamilienhäuser und Areale im halböffentlichen Bereich. Mit E-Mobility von NeoVac haben Stockwerkeigentümerinnen oder Mieter problemlos Zugang zur Elektromobilität, während Eigentümer:innen und Verwaltungen von administrativem Aufwand entlastet werden.</t>
  </si>
  <si>
    <t>NetZulg AG</t>
  </si>
  <si>
    <t>Ladestrom</t>
  </si>
  <si>
    <t>https://www.netzulg.ch/emobilitaet</t>
  </si>
  <si>
    <t>info@netzulg.ch</t>
  </si>
  <si>
    <t>033 439 42 42</t>
  </si>
  <si>
    <t>Steffisburg</t>
  </si>
  <si>
    <t>Rechnung durch Energieversorger
Kreditkarte/EC Karte</t>
  </si>
  <si>
    <t>Sofort
Quartalsweise</t>
  </si>
  <si>
    <t>Novagrid AG</t>
  </si>
  <si>
    <t>climkit@novagrid.ch</t>
  </si>
  <si>
    <t>056 535 53 46</t>
  </si>
  <si>
    <t>Wettingen</t>
  </si>
  <si>
    <t>private Ladestationen
halbprivate Ladestationen
halböffentliche Ladestationen</t>
  </si>
  <si>
    <t>Zusammen mit ZEV Abrechnung oder Unabhängig</t>
  </si>
  <si>
    <t>Wir bieten beides an, HT / NT oder Einheitstarif</t>
  </si>
  <si>
    <t>Der Installateur meldet uns die Seriennummer und Zugänge der Ladestationen sobald diese in Betrieb gehen und wir lesen sie ein.</t>
  </si>
  <si>
    <t>E-Mail
Via Webseite - Formular unter Angabe eines Liegenschaftsspezifischen Links oder QR-Codes</t>
  </si>
  <si>
    <t>Je nach Zuständigkeit machen wir das Onboarding oder der Installateur falls direkt der Zugang besteht.</t>
  </si>
  <si>
    <t>https://www.climkit.io/de/mobility/</t>
  </si>
  <si>
    <t>Zaptec, ABB AC Terra, easee, KEBA X</t>
  </si>
  <si>
    <t>Privates Modell</t>
  </si>
  <si>
    <t>Abrechnung - zur Verfügungstellen der Daten
Abrechnung - Rechnungserstellung und Versand
Abrechnung - Inkasso
Lastmanagement
Webportal zur Benutzendenverwaltung
White-List (Spezialnutzende)
Verschiedene Tarif-Gruppen
Einstellung eines eigenen Energietarifs
Fernwartung
Störungsbehebung vor Ort
Reporting Funktion
Automatisierte Aktualisierung bei Veränderung der EVU-Stromtarife</t>
  </si>
  <si>
    <t>Webportal
App
Visualisierung der eigenen Verbräuche
Hotline nur zu Bürozeiten</t>
  </si>
  <si>
    <t>Setup / Einrichtung im Portal</t>
  </si>
  <si>
    <t>Basis Abrechnung ohne Inkasso</t>
  </si>
  <si>
    <t>Verwalter / Bauherr entscheidet den Preis pro kWh</t>
  </si>
  <si>
    <t>Rechnung durch Anbieter
Rechnung durch Immobilienbesitzende
TWINT
ebill</t>
  </si>
  <si>
    <t>Prepaid
Monatlich
Quartalsweise
Jährlich</t>
  </si>
  <si>
    <t>Wäscherei Manager, Wärme und Wasser Abrechnung</t>
  </si>
  <si>
    <t>Laden von Elektrofahrzeugen in Mietwohnungen und Eigentumswohnungen mit individueller Abrechnung und dynamischem Leistungsmanagement. Climkit berechnet jedem Benutzer vierteljährlich eine Gebühr für die Nutzung der Ladenstation und zahlt die vom örtlichen Elektroverteiler ausgestellte Stromrechnung. Für Hausbesitzer, die Ladenstation an ihre Mieter vermieten, können die Mietkosten auch direkt über die gleiche Rechnung abgerechnet werden. Eine Ladenstation kann von mehreren Nutzern mit einem Ausweis gemeinsam genutzt werden. Jeder Nutzer wird mit seinem eigenen Ausweis separat abgerechnet.</t>
  </si>
  <si>
    <t>Partino Mobile Energie AG</t>
  </si>
  <si>
    <t>Partino-Backend</t>
  </si>
  <si>
    <t>www.partino.ch</t>
  </si>
  <si>
    <t>e-mobility@partino.ch</t>
  </si>
  <si>
    <t>062 832 42 40</t>
  </si>
  <si>
    <t>Oberentfelden</t>
  </si>
  <si>
    <t>Über lokales Gateway/lokale Station
Dynamisches Multi-Level Lastmanagement</t>
  </si>
  <si>
    <t>Über Stromwandler
Je nach dem können bestehende Zähler eingebunden werden.</t>
  </si>
  <si>
    <t>Mit der Partino-Ladestation ist die Einzelphasen- Steuerung und Optimierung möglich. Ansonsten ist die Lastoptimierung abhängig von dem eingesetzten Ladestations-Typen.</t>
  </si>
  <si>
    <t>Säulenbetreiber und Nutzer eröffnen ein Partino-Account unter https://partino-chf.evc-net.com/. Unsere Projektleiter besprechen telefonisch mit dem Säulenbetreiber/Nutzer alle wichtigen Informationen und konfigurieren die Ladestationen nach Kundenvorgabe im Partino-Backend. Vororteinsätze sind in der Regel nicht notwendig, ansonsten wird nach Anfahrtsort und Zeit abgerechnet oder der zuständige Elektriker instruiert.</t>
  </si>
  <si>
    <t>Anmeldung unter: https://partino-chf.evc-net.com/ (Beratung telefonisch oder per E-Mail)</t>
  </si>
  <si>
    <t>Dienstleistungsunternehmen
Onboarding-Prozess gemäss Absprache mit Säulenbetreiber
Verwaltung
Immobilieneigentümer:in.</t>
  </si>
  <si>
    <t>Säulenbetreiber und Nutzer werden von uns kontaktiert und erhalten eine Wegweisung wie Sie Ihr Partino-Kundenkonto eröffnen und die Ladekarte erhalten. Die Anmeldung erfolgt ganz einfach online unter: https://partino-chf.evc-net.com/ 
Das Onboarding für Ladestationsnutzende kann in Absprache mit dem Säulenbetreiber, Verwaltung resp. Immobilieneigentümer:in mit zusätzlichen Sicherheitselementen im Anmeldeprozess ergänzt werden (wie zum Beispiel Kennwörter und Vermerke zur Identifizierung der Gruppenzugehörigkeit)</t>
  </si>
  <si>
    <t>Referenzierung von Ladestationen &amp; Ladekarten / Eröffnung und Verwaltung von Mitarbeiter und Ladekarten / Direkte-Abrechnung über gewisse Fleetmanagementfirmen (Firmen-Leasingfahrzeuge), Abrechnung mit Arbeitgeber z.B. für Firmenfahrzeuge (bezogener Strom Zuhause für Firmenkilometer)</t>
  </si>
  <si>
    <t>Aktive Steuerung der Lade-Aktivität per App: Starten und Stoppen der Ladetransaktion</t>
  </si>
  <si>
    <t>Alle gängigen OCPP Ladestationen. Bei neuen Ladestations-Typen oder Ladestations-Typen, welche noch nicht in unserem Backend in Betrieb sind, muss ein Integrationstest durchgeführt werden.</t>
  </si>
  <si>
    <t>Abo mit monatlichem Fixpreis (ohne zusätzliche Aufschläge)
Abo mit monatlichem Fixpreis + Aufschlag auf den Ladestrom (pro kWh)
Verschiedene Abo-Modelle verfügbar.</t>
  </si>
  <si>
    <t>OPTION-3</t>
  </si>
  <si>
    <t>Abrechnung - zur Verfügungstellen der Daten
Abrechnung - Rechnungserstellung und Versand
Abrechnung - Inkasso
Webportal zur Benutzendenverwaltung
White-List (Spezialnutzende)
Verschiedene Tarif-Gruppen
Einstellung eines eigenen Energietarifs
Störungsmanagement
Fernwartung
Reporting Funktion
Mandantenfunktion
Update für die Abrechnung als öffentliche Ladestation möglich</t>
  </si>
  <si>
    <t>Webportal
App
Transaktionsübersicht
Visualisierung der eigenen Verbräuche
Hotline nur zu Bürozeiten
Zugang zu öffentlichen Ladestationen desselben Anbieters mit gleichem Account
Zugang zu öffentlichen Ladestationen anderer Anbieter mit gleichem Account (Roaming)
Aktive Steuerung der Lade-Aktivität per App: Start &amp; Stopp</t>
  </si>
  <si>
    <t>Konfiguration und Inbetriebnahme im Partino-Backend. On-boarding Beratung und Begleitung von 30 Minuten inklusive. Integration von NICHT geprüften Ladestationen sind NICHT inbegriffen und werden nach Aufwand in Rechnung gestellt (Integrationstest).</t>
  </si>
  <si>
    <t>Abrechnung ohne Aufschläge, Inkasso, Live-Updates, Helpdesk, Fernwartung, Fernkonfiguration, Störungsbehebung per Fernzugriff, Verwaltungstool, Live-Monitoring, Auswertung / Analyse, Säulenverwaltung, Kartenverwaltung, Zugriff Ladestation, Blockieren, Freigeben, Status-Abfrage, Reset</t>
  </si>
  <si>
    <t>Rechnung durch Anbieter
Lastschriftverfahren / weitere Zahlungsmethoden in Arbeit</t>
  </si>
  <si>
    <t>OPTION-3 (Automatische Abrechnung ohne Aufschläge auf dem bezogenen Strom) ist das meist genutzte Abo-Modell bei Ladestationen in Mehrparteiengebäuden. Der vom Säulenbetreiber eingestellte Stromtarif wird ohne Abzüge dem Zahlungsempfänger ausbezahlt.</t>
  </si>
  <si>
    <t>BUSINESS-3 (Firmenladestationen)</t>
  </si>
  <si>
    <t>Abrechnung ohne Aufschläge, Inkasso, Live-Updates, Helpdesk, Fernwartung, Fernkonfiguration, Störungsbehebung per Fernzugriff, Verwaltungstool, Live-Monitoring, Auswertung / Analyse, Säulenverwaltung, Kartenverwaltung, Zugriff Ladestation, Blockieren, Freigeben, Reset, Mitarbeiterverwaltung</t>
  </si>
  <si>
    <t>Rechnung durch Anbieter:in, Lastschriftverfahren / weitere Zahlungsmethoden in Arbeit</t>
  </si>
  <si>
    <t>BUSINESS-3 (Automatische Abrechnung ohne Aufschläge auf dem bezogenen Strom) ist das meist genutzte Abo-Modell bei Firmenladestationen. Im Unterschied zur OPTION-3 ist dieses Abo-Modell speziell für Firmen mit vielen unterschiedlichen Nutzer der jeweiligen Ladestationen ausgelegt. Jede Ladestation kann individuell mit einem passenden Abo-Modell betrieben werden (z.B. Wohn und Geschäftsgebäude). 
Der vom Säulenbetreiber eingestellte Stromtarif wird ohne Abzüge dem Zahlungsempfänger ausbezahlt. Es können verschiedene Nutzergruppen mit unterschiedlichen Tarifen hinterlegt werden. Auch Ladegruppen mit Nutzer ohne Ladekosten sind uneingeschränkt möglich.</t>
  </si>
  <si>
    <t>Telefon
E-Mail
Via Webseite - Formular unter Angabe eines Liegenschaftsspezifischen Links oder QR-Codes</t>
  </si>
  <si>
    <t>Kostenloser Ladechip</t>
  </si>
  <si>
    <t>Abrechnung - zur Verfügungstellen der Daten
Abrechnung - Rechnungserstellung und Versand
Abrechnung - Inkasso
Lastmanagement
Webportal zur Benutzendenverwaltung
White-List (Spezialnutzende)
Verschiedene Tarif-Gruppen
Einstellung eines eigenen Energietarifs
Reporting Funktion</t>
  </si>
  <si>
    <t>Webportal
App
Aktive Steuerung der Lade-Aktivität
Transaktionsübersicht
Hotline nur zu Bürozeiten
Hotline 24/7
Zugang zu öffentlichen Ladestationen desselben Anbieters mit gleichem Account
Zugang zu öffentlichen Ladestationen anderer Anbieter mit gleichem Account (Roaming)
Ladechip inklusive</t>
  </si>
  <si>
    <t>Ladevorgänge werden monatlich abgerechnet, Kosten für Betrieb der Ladestation quartalsweise.</t>
  </si>
  <si>
    <t>ABB
Etrel</t>
  </si>
  <si>
    <t>reev GmbH</t>
  </si>
  <si>
    <t>reev Software</t>
  </si>
  <si>
    <t>www.reev.com</t>
  </si>
  <si>
    <t>sales@reev.com</t>
  </si>
  <si>
    <t>043 508 50 82</t>
  </si>
  <si>
    <t>Deutschland</t>
  </si>
  <si>
    <t>München</t>
  </si>
  <si>
    <t>Automatisierte Abrechnung, Rechnungsstellung</t>
  </si>
  <si>
    <t>QR-Code</t>
  </si>
  <si>
    <t>Vollautomatisierte Abrechnung, Automatisierte Abrechnung von Ladevorgängen zuhause, Ad hoc-Laden</t>
  </si>
  <si>
    <t>automatisierte Abrechnung für Dienstwagen fahren zuhause</t>
  </si>
  <si>
    <t>https://reev.com/kunden-partner/hardwarehersteller/</t>
  </si>
  <si>
    <t>u.a. zaptec, easee, ABL, Alfen, ABB, Schneider electric, Mennekes, hager, alpitronic, PCE, Keba, GEWISS, Walther Werke,...</t>
  </si>
  <si>
    <t>reev Connect - Lizenz Pro</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</si>
  <si>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Abrechnung
Vollautomatisierte Abrechnung von Ladevorgängen zuhause</t>
  </si>
  <si>
    <t>reev Connect Setup Kit</t>
  </si>
  <si>
    <t>Lizenzgebühr pro Ladepunkt</t>
  </si>
  <si>
    <t>Abhängig von Zahlungsmittel. Für die Nutzung der verfügungsgestellten Abrechnungsfunktion, werden die Gebühr von der Transaktionssumme abgezogen</t>
  </si>
  <si>
    <t>Kreditkarte/EC Karte
SEPA-Lastschrift</t>
  </si>
  <si>
    <t>https://reev.com/software/</t>
  </si>
  <si>
    <t>reev Connect - Lizenz Compact</t>
  </si>
  <si>
    <t>Abrechnung - zur Verfügungstellen der Daten
Abrechnung - Rechnungserstellung und Versand
Webportal zur Benutzendenverwaltung
Störungsmanagement
Fernwartung
Reporting Funktion</t>
  </si>
  <si>
    <t>manuelle Belegerstellung</t>
  </si>
  <si>
    <t>Individuell anhand der manuellen Belegerstattung</t>
  </si>
  <si>
    <t>reev mit Sitz in München stellt mit seiner Cloud-Software eine einfache, transparente und vollautomatisierte Plattform für die Verwaltung, Steuerung und Abrechnung von Ladeinfrastruktur bereit. Damit bietet das Unternehmen eine zukunftsfähige, einzigartige Gesamtlösung für verschiedenste Anforderungen an. Die Mission von reev ist es, jedem die Möglichkeit zu geben, die Zukunft der Elektromobilität selbst zu gestalten, aktiv zum Mobilitätswandel beizutragen und Betreiber der eigenen Ladeinfrastruktur zu werden. Die reev Software wurde deswegen speziell für die Bedürfnisse von komplexen Fuhrparksituationen, wie Unternehmen, Wohn- und Gewerbeimmobilien oder Parkhäuser, konzipiert.</t>
  </si>
  <si>
    <t>Regio Energie Solothurn</t>
  </si>
  <si>
    <t>Billing Plus</t>
  </si>
  <si>
    <t>regioenergie.ch/e-mobilitaet</t>
  </si>
  <si>
    <t>e-mobilitaet@regioenergie.ch</t>
  </si>
  <si>
    <t>032 626 95 17</t>
  </si>
  <si>
    <t>Solothurn</t>
  </si>
  <si>
    <t>Schweizweit
Solothurn</t>
  </si>
  <si>
    <t>Wir rechnen alles ab, der Kunde hat keine Aufwände.</t>
  </si>
  <si>
    <t>Fixe Monatsgebühr + Stromkosten</t>
  </si>
  <si>
    <t>Abrechnung - Rechnungserstellung und Versand
Abrechnung - Inkasso
Lastmanagement
Abrechnung öffentlicher Ladestationen (z.B. Besuchendenparkplätze)</t>
  </si>
  <si>
    <t>Webportal
Hotline nur zu Bürozeiten
Hotline 24/7</t>
  </si>
  <si>
    <t>Messung Wärme
Messung Wasser
Monitoring</t>
  </si>
  <si>
    <t>Komplettanbieter von E-Mobilitäts- und ZEV-Lösungen</t>
  </si>
  <si>
    <t>SAK St. Gallisch-Appenzellische Kraftwerke AG</t>
  </si>
  <si>
    <t>www.sak.ch</t>
  </si>
  <si>
    <t>solution@sak.ch</t>
  </si>
  <si>
    <t>071 229 51 51</t>
  </si>
  <si>
    <t>St. Gallen</t>
  </si>
  <si>
    <t>Wenn die Elektrizitätswerke keinen Einheitstarif anbieten wird der Synthetischer Einheitstarif angewendet.</t>
  </si>
  <si>
    <t>Wenn die SAK der Betreiber des ZEV's ist, ist es möglich mit Solarstrom zu laden.</t>
  </si>
  <si>
    <t>Easee Charge, Zaptec Pro</t>
  </si>
  <si>
    <t>E-Mobility Light</t>
  </si>
  <si>
    <t>Abrechnung - Rechnungserstellung und Versand
Abrechnung - Inkasso
Fernwartung</t>
  </si>
  <si>
    <t>Individuell auf den Standort bezogen.</t>
  </si>
  <si>
    <t>Abrechnung, Hotline, Fernwartung</t>
  </si>
  <si>
    <t>Ladestrom im Einheitstarif oder im synthetischem Einheitstarif</t>
  </si>
  <si>
    <t>E-Mobility Standard</t>
  </si>
  <si>
    <t>Individuell nach Standort</t>
  </si>
  <si>
    <t>Abrechnung, Hotline, Fernwartung, Internet und Zählermiete</t>
  </si>
  <si>
    <t>Ladestrom Einheitstarif oder synthetischer Einheitstarif</t>
  </si>
  <si>
    <t>Ladestationsmiete</t>
  </si>
  <si>
    <t>Installation Rückplatte, Inbetriebnahme, Fahrpauschale, Handling-Gebühr bei Kündigung</t>
  </si>
  <si>
    <t>Miete der Ladestation</t>
  </si>
  <si>
    <t>Es handelt sich ausschliesslich um die Miete einer Ladestation</t>
  </si>
  <si>
    <t>Miete Ladestation</t>
  </si>
  <si>
    <t>Nein
easee
Zaptec</t>
  </si>
  <si>
    <t>SAK Solutions ist ein führendes Kompetenzzentrum, wenn es um renditeoptimierte Gesamtlösungen für Immobilien-, Industrie-, Dienstleistungsunternehmen und Gemeinden geht. Planung, Projektmanagement, Betrieb von dezentralen Energie-
infrastrukturen, Datenmanagement und ICT-Lösungen stehen in unserem Fokus. Umfassende Kompetenzen, Ressourcen, ein breites Partner-Netzwerk sowie engagierte Mitarbeitende bilden die Erfolgsbasis. Wir übernehmen Verantwortung für funktionierende und optimierte Dienstleistungen und bauen vertrauensvolle, tragfähige und partnerschaftliche Bindungen mit unseren Kunden auf.</t>
  </si>
  <si>
    <t>SH POWER</t>
  </si>
  <si>
    <t>SH POWER Elektromobilität</t>
  </si>
  <si>
    <t>https://www.shpower.ch/elektromobilitaet.html</t>
  </si>
  <si>
    <t>052 635 11 00</t>
  </si>
  <si>
    <t>Schaffhausen</t>
  </si>
  <si>
    <t>Schaffhausen
Thurgau
Zürich</t>
  </si>
  <si>
    <t>Durchschnittspreis aus HT und NT</t>
  </si>
  <si>
    <t>Der Strompreis setzt sich aus dem Durchschnittspreis HT/NT des jeweiligen Energieversorgers zusammen. Zusätzlich kommen noch 3Rp. Dienstleistungsgebühr je kWh dazu.</t>
  </si>
  <si>
    <t>Bestellung über ein Onlineformular und Installation innerhalt von 10 Tagen.</t>
  </si>
  <si>
    <t>https://ecarupwiki.smart-me.com/ocpp-ladestationen</t>
  </si>
  <si>
    <t>Kauf Modell</t>
  </si>
  <si>
    <t>Abrechnung - Rechnungserstellung und Versand
Abrechnung - Inkasso
Lastmanagement
Webportal zur Benutzendenverwaltung
White-List (Spezialnutzende)
Verschiedene Tarif-Gruppen
Einstellung eines eigenen Energietarifs
Störungsmanagement
Fernwartung
Störungsbehebung vor Ort
Mandantenfunktion
Abrechnung öffentlicher Ladestationen (z.B. Besuchendenparkplätze)
Roaming Option für öffentliche Ladestationen (z.B. Besuchendenparkplätze)
Automatisierte Aktualisierung bei Veränderung der EVU-Stromtarife</t>
  </si>
  <si>
    <t>Aufschaltgebühr (Installation nach individueller Offerte)</t>
  </si>
  <si>
    <t>Abrechnungsdienstleistung, Lizenz</t>
  </si>
  <si>
    <t>Zähler, Service</t>
  </si>
  <si>
    <t>Mietmodell C1</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</si>
  <si>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Mandantenfunktion
Abrechnung öffentlicher Ladestationen (z.B. Besuchendenparkplätze)
Roaming Option für öffentliche Ladestationen (z.B. Besuchendenparkplätze)</t>
  </si>
  <si>
    <t>Mietgebühr für Ladestation inkl. Instalaltion, Abrechnungsdienstleistung, Lizenz</t>
  </si>
  <si>
    <t>Service, Zähler</t>
  </si>
  <si>
    <t>Mietmodell C2</t>
  </si>
  <si>
    <t>Rechnung durch Anbieter, Rechnung durch Energieversorger</t>
  </si>
  <si>
    <t>easee
Mennekes</t>
  </si>
  <si>
    <t xml:space="preserve">
Suchen Sie Anschluss?
Egal wohin Ihr Tag Sie führt, mit einem Elektroauto rollen Sie emissionsfrei und leise ans Ziel. Mal schnell Besorgungen machen, am Nachmittag zum Kundenmeeting? Der Schlüssel dazu ist die passende Ladelösung. SH POWER begleitet Sie Schritt für Schritt zu Ihrer persönlichen Elektromobilität.</t>
  </si>
  <si>
    <t>SINTIO AG</t>
  </si>
  <si>
    <t>www.sintio.ch</t>
  </si>
  <si>
    <t>055 505 30 18</t>
  </si>
  <si>
    <t>Wir bilden jeden beliebigen Tarif ab</t>
  </si>
  <si>
    <t>Die Anmeldung der Installation erfolgt über ein Online-Formular, anschliessend werden die Nutzer mittels Onboarding-E-Mail zur Registrierung auf dem Sintio-Portal eingeladen.</t>
  </si>
  <si>
    <t>Abo mit monatlichem Fixpreis (ohne zusätzliche Aufschläge)
Aufschlag auf den Ladestrom (pro kWh) (ohne monatlicher Fixpreis)
Prozentualer Aufschlag pro Transaktion (ohne monatlicher Fixpreis)
Abo mit monatlichem Fixpreis + prozentualer Aufschlag pro Transaktion</t>
  </si>
  <si>
    <t>sintio.flow.service</t>
  </si>
  <si>
    <t>Onboarding-Gebühr eines neuen Nutzers</t>
  </si>
  <si>
    <t>sintio.flow.fullservice</t>
  </si>
  <si>
    <t>Webportal
App
Transaktionsübersicht
Visualisierung der eigenen Verbräuche
Hotline nur zu Bürozeiten</t>
  </si>
  <si>
    <t>Onboarding eines neuen Nutzers</t>
  </si>
  <si>
    <t>Zählerumschreibung auf Sintio möglich, EVU Rechnung wird direkt von Sintio bezahlt</t>
  </si>
  <si>
    <t>sintio.flow.public</t>
  </si>
  <si>
    <t>Webportal
Transaktionsübersicht
Visualisierung der eigenen Verbräuche
Hotline nur zu Bürozeiten
Zugang zu öffentlichen Ladestationen desselben Anbieters mit gleichem Account</t>
  </si>
  <si>
    <t>Kann auch mit sintio.flow.service und sintio.flow.fullservice kombiniert werden</t>
  </si>
  <si>
    <t>Sintio gewährleistet einen reibungslosen Betrieb von Ladestationen für Elektrofahrzeuge in Immobilien in der gesamten Schweiz. Unsere Software, sorgt nicht nur für den reibungslosen Betrieb der Ladeinfrastruktur, sondern ermöglicht auch eine direkte Abrechnung der Ladeenergie mit den Nutzern und bietet schnellen und kompetenten Support in verschiedenen Sprachen. Unsere Lösung ist unabhängig von der verwendeten Hardware und bietet massgeschneiderte Abrechnungslösungen für private, öffentliche und Pool-Ladestationen. Verschiedene Tarife sowie die Übernahme der EVU-Rechnung (Zählerumschreibung) sind möglich. Zusätzliche Dienstleistungen für Immobilienverwaltungen sind in Vorbereitung.</t>
  </si>
  <si>
    <t>Smart Energy Link AG</t>
  </si>
  <si>
    <t>SEL</t>
  </si>
  <si>
    <t>https://smartenergylink.ch/de/elektromobilitaet/</t>
  </si>
  <si>
    <t>info@smartenergylink.ch</t>
  </si>
  <si>
    <t>https://smartenergylink.ch/de/elektromobilitaet/lademodi-fur-elektroautos/</t>
  </si>
  <si>
    <t>Zaptec, easee, Alfen, Alpitronic, Mennekes, Keba, EVTec</t>
  </si>
  <si>
    <t>Abrechnung - zur Verfügungstellen der Daten
Abrechnung - Rechnungserstellung und Versand
Abrechnung - Inkasso
Lastmanagement
Webportal zur Benutzendenverwaltung
Verschiedene Tarif-Gruppen
Einstellung eines eigenen Energietarifs
Fernwartung
Störungsbehebung vor Ort
Reporting Funktion
Mandantenfunktion</t>
  </si>
  <si>
    <t>CHF 1'350: Ausführungsplanung, Logistik, Installationsanzeige, Sicherheitsnachweis (SiNa), Elektroinstallation, Konfiguration Lastmanagement, Abrechnungslösung, 
Onboarding Nutzer, RFID-Versand
Als Ladestation können easee (CHF 995, oben berücksichtigt) und Zaptec (CHF 1'505) bezogen werden.</t>
  </si>
  <si>
    <t>- Halbjährliche Rechnungsstellung
- Intelligent gesteuerter Ladevorgang
- Telefon-Support, Remote-Fehlerbehebung</t>
  </si>
  <si>
    <t>0</t>
  </si>
  <si>
    <t>Installation ab Flachbandkabel (C1): Installationsanzeige, Sicherheitsnachweis (SiNa), Integration in Lastmanagement und Abrechnungslösung, Demontage nach Mietende</t>
  </si>
  <si>
    <t>chf 36 ladestationsmiete + chf 7.50 für halbjährliche abrechnung (jeweils exkl. MWST)</t>
  </si>
  <si>
    <t>Quartalsweise, Halbjährig, Jährlich</t>
  </si>
  <si>
    <t>Smart Energy Link (SEL) ist die integrale Gesamtlösung für die Zukunft: Eigenverbrauchsoptimierung, Spitzenlast-Regelung, intelligente Ladelösung, Energiekostenabrechnung sowie Energiemonitoring. SEL ist als offenes, lernfähiges System entwickelt, lässt sich individuell anpassen und problemlos erweitern. Die Stärken von SEL liegen in der Arealoptimierung und beim Betrieb von solaren und bidirektionalen Ladelösungen. Ausserdem ermöglicht das System die Übertragung von technischen Alarmen und das Minergie Monitoring.</t>
  </si>
  <si>
    <t>Solar Manager AG</t>
  </si>
  <si>
    <t>Solar Manager</t>
  </si>
  <si>
    <t>www.solarmanager.ch</t>
  </si>
  <si>
    <t>info@solarmanager.ch</t>
  </si>
  <si>
    <t>056 512 92 08</t>
  </si>
  <si>
    <t>Muri AG</t>
  </si>
  <si>
    <t>SOC Zielladen, Lademenge in kWh und vieles mehr</t>
  </si>
  <si>
    <t>https://www.solarmanager.ch/produkt/unterstuetzte-geraete/</t>
  </si>
  <si>
    <t>Solar Manager ist nicht nur die führende Lösung im Bereich HEMS in der Schweiz, sondern kann auch perfekt als Lastmanagement im kleinen Mehrfamilienhaus eingesetzt werden. Die Lösung ist herstellerunabhängig und unterstützt alle gängigen Ladestationen auf dem Schweizer-Markt. So ist es möglich kosteneffizient nicht nur PV zu überwachen und den Eigenverbrauch zu optimieren, sondern auch ein einfaches Lastmanagement in der Garage zu erstellen. Speziell ist, dass jeder Mieter in einem ZEV mit dem eigenen App Login den Lademodus wählen kann (nur Solar, sofort laden, Tarif optimiert).</t>
  </si>
  <si>
    <t>Stadtwerke Gossau</t>
  </si>
  <si>
    <t>salman.oerge@stadtgossau.ch</t>
  </si>
  <si>
    <t>071 388 47 26</t>
  </si>
  <si>
    <t>Gossau</t>
  </si>
  <si>
    <t>Öffentliche Ladestationen
keine Grundinstallation
keine Schnellladestationen</t>
  </si>
  <si>
    <t>Statische Tarife inkl. Solartarif</t>
  </si>
  <si>
    <t>Abrechnung - zur Verfügungstellen der Daten
Abrechnung - Rechnungserstellung und Versand</t>
  </si>
  <si>
    <t>Webportal
App</t>
  </si>
  <si>
    <t>https://stadtwerke-gossau.ch/</t>
  </si>
  <si>
    <t>Gossau (SG)</t>
  </si>
  <si>
    <t>Swisscharge</t>
  </si>
  <si>
    <t>Immocharge &amp; publiccharge</t>
  </si>
  <si>
    <t>swisscharge.ch</t>
  </si>
  <si>
    <t>info@swisscharge.ch</t>
  </si>
  <si>
    <t>071 388 11 50</t>
  </si>
  <si>
    <t>Der Elektriker kann das Integrations Formular ausfüllen f.ür die Ladestation. Danach schaltet swisscharge die Ladestation frei für die Mieterschaft</t>
  </si>
  <si>
    <t>Telefon
Via Webseite - Allgemeines Formular
Via Webseite - Formular unter Angabe eines Liegenschaftsspezifischen Links oder QR-Codes</t>
  </si>
  <si>
    <t>swissPass</t>
  </si>
  <si>
    <t>https://support.virta.global/hc/en-gb/articles/360015648958-Compatible-charging-stations</t>
  </si>
  <si>
    <t>immocharge basic</t>
  </si>
  <si>
    <t>Abrechnung - zur Verfügungstellen der Daten
Abrechnung - Rechnungserstellung und Versand
Abrechnung - Inkasso
Webportal zur Benutzendenverwaltung
Einstellung eines eigenen Energietarifs
Störungsmanagement
Fernwartung
Reporting Funktion
Mandantenfunktion</t>
  </si>
  <si>
    <t>App
Transaktionsübersicht
Visualisierung der eigenen Verbräuche
Zugang zu öffentlichen Ladestationen desselben Anbieters mit gleichem Account
Zugang zu öffentlichen Ladestationen anderer Anbieter mit gleichem Account (Roaming)</t>
  </si>
  <si>
    <t>Integrationkosten</t>
  </si>
  <si>
    <t>immocharge Premium</t>
  </si>
  <si>
    <t>Abrechnung - zur Verfügungstellen der Daten
Abrechnung - Rechnungserstellung und Versand
Abrechnung - Inkasso
Webportal zur Benutzendenverwaltung
White-List (Spezialnutzende)
Verschiedene Tarif-Gruppen
Einstellung eines eigenen Energietarifs
Störungsmanagement
Fernwartung
Reporting Funktion
Mandantenfunktion
Abrechnung öffentlicher Ladestationen (z.B. Besuchendenparkplätze)
Roaming Option für öffentliche Ladestationen (z.B. Besuchendenparkplätze)</t>
  </si>
  <si>
    <t>App
Transaktionsübersicht
Visualisierung der eigenen Verbräuche
Hotline nur zu Bürozeiten
Hotline 24/7
Zugang zu öffentlichen Ladestationen desselben Anbieters mit gleichem Account
Zugang zu öffentlichen Ladestationen anderer Anbieter mit gleichem Account (Roaming)</t>
  </si>
  <si>
    <t>Integrationskosten pro Ladepunkt</t>
  </si>
  <si>
    <t>Rechnung durch Anbieter:in, Kreditkarte/EC Karte, Direktbelastung beim Mietendenden</t>
  </si>
  <si>
    <t>Alfen
Circontrol
easee
Teltonika
Zaptec</t>
  </si>
  <si>
    <t>Messung für Reporting</t>
  </si>
  <si>
    <t>Swisscharge realisiert schlüsselfertige Ladelösungen in Mehrfamilienhäusern und Wohnüberbauungen – egal, ob Neubau, Renovation oder Nachrüstung. Mit zukunftssicherer Technologie, gerechter Abrechnung und zu wirtschaftlichen Konditionen.</t>
  </si>
  <si>
    <t>Techem (Schweiz) AG</t>
  </si>
  <si>
    <t>www.techem.ch</t>
  </si>
  <si>
    <t>verkauf@techem.ch</t>
  </si>
  <si>
    <t>043 455 65 20</t>
  </si>
  <si>
    <t>Eschborn</t>
  </si>
  <si>
    <t>Abo mit jährlichem Fixpreis
ohne zusätzliche Aufschläge</t>
  </si>
  <si>
    <t>Abrechnung - Rechnungserstellung und Versand
Lastmanagement
Verschiedene Tarif-Gruppen
Einstellung eines eigenen Energietarifs
Mandantenfunktion
Abrechnung öffentlicher Ladestationen (z.B. Besuchendenparkplätze)</t>
  </si>
  <si>
    <t>App
Transaktionsübersicht
Visualisierung der eigenen Verbräuche
Hotline nur zu Bürozeiten</t>
  </si>
  <si>
    <t>Rechnung durch Anbieter
Kreditkarte/EC Karte
TWINT
App</t>
  </si>
  <si>
    <t>Prepaid
Jährlich</t>
  </si>
  <si>
    <t>Prepaid oder jährliche Abrechnung</t>
  </si>
  <si>
    <t>Techem (Schweiz) AG als Niederlassung der international tätigen Techem-Gruppe (mit Hauptsitz in Eschborn DE) ist seit mehr als 70 Jahren im Bereich des Sub-Meterings mit Erbringung der entsprechenden Abrechnungsdienstleistung tätig. Die Bereiche ZEV und E-Mobilität sind seit einigen Jahren in der Schweiz implementiert und etabliert. Mit unserer eigenen technischen Kundendienst-Mannschaft stehen wir im täglichen Kontakt mit zahlreichen Installations-Unternehmen und Hausverwaltungen in der Schweiz.</t>
  </si>
  <si>
    <t>Thurplus</t>
  </si>
  <si>
    <t>LadestationPlus</t>
  </si>
  <si>
    <t>https://www.thurplus.ch/</t>
  </si>
  <si>
    <t>info@thurplus.ch</t>
  </si>
  <si>
    <t>052 724 20 20</t>
  </si>
  <si>
    <t>Frauenfeld</t>
  </si>
  <si>
    <t>Thurgau</t>
  </si>
  <si>
    <t>Da die Ladestationen über Thurplus oder den Installateur bezogen werden können, werden diese auch von beiden Parteien jeweils im jeweiligen Portal aufgeschaltet,</t>
  </si>
  <si>
    <t>Zaptec Pro, easee Charge</t>
  </si>
  <si>
    <t>Mietmodell Ladestation</t>
  </si>
  <si>
    <t>Abrechnung - Inkasso</t>
  </si>
  <si>
    <t>Webportal
App
Transaktionsübersicht
Visualisierung der eigenen Verbräuche
Hotline 24/7</t>
  </si>
  <si>
    <t>Onboarding, Einrichtung, Setup der Ladestation</t>
  </si>
  <si>
    <t>Hardware, Installation der Ladestation exkl. Rückplatte</t>
  </si>
  <si>
    <t>Mietmodell Anschluss + Ladestation</t>
  </si>
  <si>
    <t>Onboarding, Einrichtung und Setup der Ladestation</t>
  </si>
  <si>
    <t>Installation, Hardware der Ladestation inkl. Rückplatte</t>
  </si>
  <si>
    <t>Kaufmodell Ladestation</t>
  </si>
  <si>
    <t>Webportal
App
Transaktionsübersicht
Visualisierung der eigenen Verbräuche</t>
  </si>
  <si>
    <t>Onboarding, Einrichtung, Setup, Installation, Hardware der Ladestation exkl. Rückplatte</t>
  </si>
  <si>
    <t>Verrechnungsdienstleistung</t>
  </si>
  <si>
    <t>Wir sind ein Unternehmen der Stadt Frauenfeld. Nähe hat bei uns Tradition seit 1878 und verpflichtet uns serviceorientiert, kompetent und nachhaltig zu arbeiten.</t>
  </si>
  <si>
    <t>Virtual Global Trading AG</t>
  </si>
  <si>
    <t>IS-X</t>
  </si>
  <si>
    <t>www.vgt.energy</t>
  </si>
  <si>
    <t>info@vgt.energy</t>
  </si>
  <si>
    <t>062 521 21 21</t>
  </si>
  <si>
    <t>Aarau</t>
  </si>
  <si>
    <t>Wir bieten beide Varianten an, da wir auch als White-Label Lösung für Energieversorger direkt über den Zähler vom Energieversorger abrechnen können.</t>
  </si>
  <si>
    <t>Ist individuell einstellbar</t>
  </si>
  <si>
    <t>Stromtarife können frei konfiguriert und gewählt werden.</t>
  </si>
  <si>
    <t>Dynamisches Laden gesteuert über EMS</t>
  </si>
  <si>
    <t>Der Plattformbetreiber als White-Label</t>
  </si>
  <si>
    <t>Verwaltung resp. Immobilieneigentümer:in
Installateur:in
Plattformbetreuer</t>
  </si>
  <si>
    <t>Kunden werden erfasst, danach können sie sich selbst registrieren mittels Kunden- und Rechnungsnummer</t>
  </si>
  <si>
    <t>Via Webplattform, Mobile fähig</t>
  </si>
  <si>
    <t>ABB, KEBA, Zaptec, Easee, Fronius, Alfen, Honda, VW ID</t>
  </si>
  <si>
    <t>Abo mit monatlichem Fixpreis (ohne zusätzliche Aufschläge)
Aufschlag auf den Ladestrom (pro kWh) (ohne monatlicher Fixpreis)
Fixer Aufschlag pro Transaktion (ohne monatlicher Fixpreis)
Abo mit monatlichem Fixpreis + Aufschlag auf den Ladestrom (pro kWh)
Abo mit monatlichem Fixpreis + prozentualer Aufschlag pro Transaktion
Abo mit monatlichem Fixpreis + fixer Aufschlag pro Transaktion
Individuell konfigurierbar</t>
  </si>
  <si>
    <t>Individuelle Abrechnung</t>
  </si>
  <si>
    <t>Webportal
Aktive Steuerung der Lade-Aktivität
Transaktionsübersicht
Visualisierung der eigenen Verbräuche
Zugang zu öffentlichen Ladestationen desselben Anbieters mit gleichem Account</t>
  </si>
  <si>
    <t>Keine Kosten</t>
  </si>
  <si>
    <t>Anbindung, Cloud und Visualisierung</t>
  </si>
  <si>
    <t>Rechnung durch Anbieter
Rechnung durch Energieversorger
Rechnung durch Immobilienbesitzende
Kreditkarte/EC Karte
TWINT</t>
  </si>
  <si>
    <t>Sofort
Monatlich
Quartalsweise
Halbjährig
Jährlich</t>
  </si>
  <si>
    <t>Es kann alles abgerechnet werden, von der Anzahl klickt pro Lichtschalter bis zur Steuerung komplexer Anlagen.</t>
  </si>
  <si>
    <t>ABB
Alfen
E3/DC
Eaton (Green Motion)
easee
EVBox
Hager
KEBA
neoom
Pico
Teltonika
Zaptec</t>
  </si>
  <si>
    <t>Entdecke die Vielfalt der VGT Plattform, die Abrechnungserfordernisse spielend meistert - von klassischen Energieabrechnungen über ZEV/LEG/Mieterstrom bis hin zu E-Mobility.</t>
  </si>
  <si>
    <t>WWZ Energie AG</t>
  </si>
  <si>
    <t>readyhome+</t>
  </si>
  <si>
    <t>https://readyhomeplus.ch/</t>
  </si>
  <si>
    <t>verkauf.elektromobilitaet@wwz.ch</t>
  </si>
  <si>
    <t>Zug</t>
  </si>
  <si>
    <t>Sorglospaket für die Verwaltung - es entsteht keine zusätzlicher Aufwand für die Verwaltung</t>
  </si>
  <si>
    <t>Die Ladestation wird durch den Installateur montiert und von uns im Backend aufgeschaltet</t>
  </si>
  <si>
    <t>https://bestellung-ladeschluessel-readyhome.paperform.co/</t>
  </si>
  <si>
    <t>Webasto Live, Zaptec Pro Charger</t>
  </si>
  <si>
    <t>Webportal
App
Aktive Steuerung der Lade-Aktivität
Transaktionsübersicht
Hotline 24/7
Zugang zu öffentlichen Ladestationen desselben Anbieters mit gleichem Account
Zugang zu öffentlichen Ladestationen anderer Anbieter mit gleichem Account (Roaming)</t>
  </si>
  <si>
    <t>Wenn Ladestation gekauft Setup 0.-- wenn Ladestation gemietet Setup 75.--</t>
  </si>
  <si>
    <t>Tarfimodell readyhome+, es fallen nur Kosten an wenn geladen wird, max 16.--/ Mt.</t>
  </si>
  <si>
    <t>0,10</t>
  </si>
  <si>
    <t>Tarfimodell readyhome+, es fallen nur Kosten an wenn geladen wird, pro kWh 9.55 Rp. max 16.--/ Mt.</t>
  </si>
  <si>
    <t>Rechnung durch Anbieter
Sorglospaket
WWZ übernimmt kompletten Abrechnungsprozess readyhome+</t>
  </si>
  <si>
    <t>Monatlich
Halbjährig
ab CHF 65.-- Rechnungssumme monatlich
sonst halbjährig</t>
  </si>
  <si>
    <t>Sorglospaket, WWZ übernimmt kompletten Abrechnungsprozess readyhome+</t>
  </si>
  <si>
    <t>readywork / readyhome+ Einbindung in REV / ZEV Modell</t>
  </si>
  <si>
    <t>Webasto
Zaptec</t>
  </si>
  <si>
    <t>Messung für Reporting
Eigenverbrauchsoptimierung</t>
  </si>
  <si>
    <t>Die Ladelösung readyhome+ ist ein gemeinsames Angebot 
der Zuger Versorgerin WWZ und des Elektrogrosshändlers Otto Fischer AG. 
Die beiden Anbieter vereinen darin ihre langjährige Erfahrung in der Stromversorgung, Abrechnung und Elektromobilität.
Daraus entsteht ein Mehrwert für unsere Kunden, Mitarbeitenden, die Umwelt, die Wirtschaft 
und die Gesellschaft. 
WWZ vernetzt das Leben und agiert stets am Puls der Zeit – 
Als zuverlässige Lieferantin von Energie und Wasser genauso wie als Entwicklerin und 
Betreiberin der Ladelösung readyhome+.
Die Zukunft der Mobilität ist elektrisch. Laden Sie Ihr Elektroauto 
bequem an unseren Ladestationen, ob zu Hause oder am Arbeitsplatz.</t>
  </si>
  <si>
    <t>zevvy AG</t>
  </si>
  <si>
    <t>zevvy</t>
  </si>
  <si>
    <t>info@zevvy.ch</t>
  </si>
  <si>
    <t>041 541 77 66</t>
  </si>
  <si>
    <t>Horw</t>
  </si>
  <si>
    <t>Wir füllen diese Formular als zevvy Ökosystem aus. zevvy ist nur die Software, die die Lösungen ermöglicht. Unsere Partner bieten schlussendlich die Standardangebote an.</t>
  </si>
  <si>
    <t>Diverse Partnerprodukte je nach Projekt</t>
  </si>
  <si>
    <t>Durch Verwaltung resp. Immobilieneigentümer:in oder durch Abrechnungsdienstleister der zevvy unter eigenem Logo nutzt.</t>
  </si>
  <si>
    <t>Kann durch Verwaltung resp. Immobilieneigentümer:in oder Installateur oder Partner von uns geschehen.</t>
  </si>
  <si>
    <t>Verwaltung resp. Immobilieneigentümer:in
Installateur:in
Durch Verwaltung resp. Immobilieneigentümer:in oder durch Abrechnungsdienstleister der zevvy unter eigenem Logo nutzt.</t>
  </si>
  <si>
    <t>Integration der Ladestationen in die Abrechnung und Verwaltung anderer Energieströme in ZEV.</t>
  </si>
  <si>
    <t>https://www.zevvy.org/de-CH/schnittstellen-partner</t>
  </si>
  <si>
    <t>Auslesen der Ladestationen erfolgt meistens über Gateways wie HOOC oder Solar Manager.</t>
  </si>
  <si>
    <t>zevvy Lite</t>
  </si>
  <si>
    <t>Abrechnung - Rechnungserstellung und Versand
Webportal zur Benutzendenverwaltung
White-List (Spezialnutzende)
Verschiedene Tarif-Gruppen
Einstellung eines eigenen Energietarifs
Reporting Funktion
Mandantenfunktion</t>
  </si>
  <si>
    <t>Transaktionsübersicht</t>
  </si>
  <si>
    <t>Die Tarifierung ist frei wählbar.</t>
  </si>
  <si>
    <t>Rechnung durch Anbieter
Rechnung durch Immobilienbesitzende
Kreditkarte/EC Karte</t>
  </si>
  <si>
    <t>Nein
Die meisten sind möglich über unsere Partner
aber nicht direkt durch zevvy.</t>
  </si>
  <si>
    <r>
      <t xml:space="preserve">Verfügbarkeit Schweizweit 
</t>
    </r>
    <r>
      <rPr>
        <sz val="10"/>
        <color theme="0"/>
        <rFont val="Arial"/>
        <family val="2"/>
      </rPr>
      <t>(ausklappbar)</t>
    </r>
    <r>
      <rPr>
        <b/>
        <sz val="10"/>
        <color theme="0"/>
        <rFont val="Arial"/>
        <family val="2"/>
      </rPr>
      <t xml:space="preserve">
</t>
    </r>
  </si>
  <si>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</si>
  <si>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</si>
  <si>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</si>
  <si>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</si>
  <si>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</si>
  <si>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</si>
  <si>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</si>
  <si>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</si>
  <si>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</si>
  <si>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</si>
  <si>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</si>
  <si>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</si>
  <si>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</si>
  <si>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</si>
  <si>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</si>
  <si>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</si>
  <si>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</si>
  <si>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</si>
  <si>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SO
</t>
  </si>
  <si>
    <t xml:space="preserve">TI
</t>
  </si>
  <si>
    <t xml:space="preserve">TG
</t>
  </si>
  <si>
    <t xml:space="preserve">UR
</t>
  </si>
  <si>
    <t xml:space="preserve">VD
</t>
  </si>
  <si>
    <t xml:space="preserve">VS
</t>
  </si>
  <si>
    <t xml:space="preserve">ZG
</t>
  </si>
  <si>
    <t xml:space="preserve">ZH
</t>
  </si>
  <si>
    <r>
      <t xml:space="preserve">Anmeldung &amp; Onboarding
     </t>
    </r>
    <r>
      <rPr>
        <i/>
        <sz val="10"/>
        <color theme="0"/>
        <rFont val="Arial"/>
        <family val="2"/>
      </rPr>
      <t>(ausklappbar)</t>
    </r>
  </si>
  <si>
    <t xml:space="preserve">Aufschaltung durch Dritte
</t>
  </si>
  <si>
    <t xml:space="preserve">Onboarding durch Dritte
</t>
  </si>
  <si>
    <r>
      <t xml:space="preserve">Ladeinfrastruktur und -vorgang
</t>
    </r>
    <r>
      <rPr>
        <i/>
        <sz val="10"/>
        <color theme="0"/>
        <rFont val="Arial"/>
        <family val="2"/>
      </rPr>
      <t xml:space="preserve">    (ausklappbar)</t>
    </r>
  </si>
  <si>
    <t xml:space="preserve">Einbindung verschiedener Ladestationen
</t>
  </si>
  <si>
    <t xml:space="preserve">Integration von Drittsystemen
</t>
  </si>
  <si>
    <t xml:space="preserve">Dynamisches Lastmanagement
</t>
  </si>
  <si>
    <t xml:space="preserve">Transaktionsübersicht
</t>
  </si>
  <si>
    <t xml:space="preserve">Visualisierung Verbräuche
</t>
  </si>
  <si>
    <t xml:space="preserve">Aktive Steuerung Ladung
</t>
  </si>
  <si>
    <t xml:space="preserve">Webportal
 </t>
  </si>
  <si>
    <t xml:space="preserve">App
</t>
  </si>
  <si>
    <r>
      <t xml:space="preserve">Support &amp; Wartung
</t>
    </r>
    <r>
      <rPr>
        <i/>
        <sz val="10"/>
        <color theme="0"/>
        <rFont val="Arial"/>
        <family val="2"/>
      </rPr>
      <t xml:space="preserve">    (ausklappbar)</t>
    </r>
  </si>
  <si>
    <t xml:space="preserve">Hotline Bürozeiten
</t>
  </si>
  <si>
    <t xml:space="preserve">Hotline 24h
</t>
  </si>
  <si>
    <t xml:space="preserve">Störungsmanagement
</t>
  </si>
  <si>
    <t xml:space="preserve">Fernwartung
</t>
  </si>
  <si>
    <t xml:space="preserve">Störungsbehebung vor Ort
</t>
  </si>
  <si>
    <r>
      <t xml:space="preserve">Abrechnung
</t>
    </r>
    <r>
      <rPr>
        <i/>
        <sz val="10"/>
        <color theme="0"/>
        <rFont val="Arial"/>
        <family val="2"/>
      </rPr>
      <t xml:space="preserve">    (ausklappbar)</t>
    </r>
  </si>
  <si>
    <t xml:space="preserve">Abrechnungsdienstleistung E-Mobilität
</t>
  </si>
  <si>
    <t xml:space="preserve">Berücksichtigung mehrerer statischer Stromtarife
</t>
  </si>
  <si>
    <t xml:space="preserve">Berücksichtigung Solartarif bzw. ZEV-Tarif
</t>
  </si>
  <si>
    <t xml:space="preserve">Verschiedene Tarifgruppen
</t>
  </si>
  <si>
    <t xml:space="preserve">White-List
</t>
  </si>
  <si>
    <t xml:space="preserve">Automatisierte Aktualisierung EVU Tarife
</t>
  </si>
  <si>
    <t xml:space="preserve">Einstellung eigener Energietarif
</t>
  </si>
  <si>
    <t xml:space="preserve">ZEV Abrechnung
</t>
  </si>
  <si>
    <t xml:space="preserve">NK Abrechnung
</t>
  </si>
  <si>
    <r>
      <t xml:space="preserve">Verwaltung
</t>
    </r>
    <r>
      <rPr>
        <i/>
        <sz val="10"/>
        <color theme="0"/>
        <rFont val="Arial"/>
        <family val="2"/>
      </rPr>
      <t xml:space="preserve">    (ausklappbar)</t>
    </r>
  </si>
  <si>
    <t xml:space="preserve">Reporting
</t>
  </si>
  <si>
    <t xml:space="preserve">Mandantenfunktion
</t>
  </si>
  <si>
    <t xml:space="preserve">Webportal
</t>
  </si>
  <si>
    <r>
      <t xml:space="preserve">Allgemein zugängliches Laden
</t>
    </r>
    <r>
      <rPr>
        <i/>
        <sz val="10"/>
        <color theme="0"/>
        <rFont val="Arial"/>
        <family val="2"/>
      </rPr>
      <t xml:space="preserve">    (ausklappbar)</t>
    </r>
  </si>
  <si>
    <r>
      <t xml:space="preserve">Allg. zugäng. Ladestation im selben Netz 
(Sicht LS-Nutzende)
</t>
    </r>
    <r>
      <rPr>
        <sz val="8"/>
        <color rgb="FF000000"/>
        <rFont val="Arial"/>
        <family val="2"/>
      </rPr>
      <t>(Sicht LS-Nutzende)</t>
    </r>
    <r>
      <rPr>
        <b/>
        <sz val="10"/>
        <color rgb="FF000000"/>
        <rFont val="Arial"/>
        <family val="2"/>
      </rPr>
      <t xml:space="preserve">
</t>
    </r>
  </si>
  <si>
    <r>
      <t xml:space="preserve">Roaming mit gleichem Zugang 
</t>
    </r>
    <r>
      <rPr>
        <sz val="8"/>
        <color rgb="FF000000"/>
        <rFont val="Arial"/>
        <family val="2"/>
      </rPr>
      <t xml:space="preserve">(Sicht LS-Nutzende)
</t>
    </r>
  </si>
  <si>
    <r>
      <t xml:space="preserve">Abrechnung allg. zugäng. Ladestation
</t>
    </r>
    <r>
      <rPr>
        <sz val="8"/>
        <color rgb="FF000000"/>
        <rFont val="Arial"/>
        <family val="2"/>
      </rPr>
      <t>(Sicht Eigentüm.)</t>
    </r>
    <r>
      <rPr>
        <b/>
        <sz val="10"/>
        <color rgb="FF000000"/>
        <rFont val="Arial"/>
        <family val="2"/>
      </rPr>
      <t xml:space="preserve">
</t>
    </r>
  </si>
  <si>
    <r>
      <t xml:space="preserve">Roaming für allg. zugäng. Ladestation
</t>
    </r>
    <r>
      <rPr>
        <sz val="8"/>
        <color rgb="FF000000"/>
        <rFont val="Arial"/>
        <family val="2"/>
      </rPr>
      <t>(Sicht Eigentüm.)</t>
    </r>
    <r>
      <rPr>
        <b/>
        <sz val="10"/>
        <color rgb="FF000000"/>
        <rFont val="Arial"/>
        <family val="2"/>
      </rPr>
      <t xml:space="preserve">
</t>
    </r>
  </si>
  <si>
    <r>
      <t xml:space="preserve">Finanzierungs- &amp;
Preismodelle
</t>
    </r>
    <r>
      <rPr>
        <i/>
        <sz val="10"/>
        <color theme="0"/>
        <rFont val="Arial"/>
        <family val="2"/>
      </rPr>
      <t xml:space="preserve">    (ausklappbar)</t>
    </r>
  </si>
  <si>
    <t xml:space="preserve">Finanzierung Mietmodell
</t>
  </si>
  <si>
    <t xml:space="preserve">Finanzierung Full Contracting
</t>
  </si>
  <si>
    <t xml:space="preserve">Preismodell monatliche Gebühren
</t>
  </si>
  <si>
    <t xml:space="preserve">Preismodell Energieaufschlag
</t>
  </si>
  <si>
    <t xml:space="preserve">Preismodell Aufschlag pro Transaktion
</t>
  </si>
  <si>
    <t xml:space="preserve">
✅
★
🕒
❎
 </t>
  </si>
  <si>
    <r>
      <rPr>
        <b/>
        <sz val="11"/>
        <color theme="1"/>
        <rFont val="Arial"/>
        <family val="2"/>
      </rPr>
      <t>Legende</t>
    </r>
    <r>
      <rPr>
        <sz val="11"/>
        <color theme="1"/>
        <rFont val="Arial"/>
        <family val="2"/>
      </rPr>
      <t xml:space="preserve">
Standardangebot vorhanden
Individualangebot / als Zusatzpaket vorhanden
Angebot in Entwicklung
Kein Angebot
</t>
    </r>
  </si>
  <si>
    <t>AMP IT SA →</t>
  </si>
  <si>
    <t>✅</t>
  </si>
  <si>
    <t>❎</t>
  </si>
  <si>
    <t>🕒</t>
  </si>
  <si>
    <t>bis Inkasso</t>
  </si>
  <si>
    <t>Arfos Mobility GmbH →</t>
  </si>
  <si>
    <t>★</t>
  </si>
  <si>
    <t>BKW Energie AG →</t>
  </si>
  <si>
    <t>Blockstrom AG →</t>
  </si>
  <si>
    <t>CKW Gebäudetechnik AG →</t>
  </si>
  <si>
    <t>CLEMAP AG →</t>
  </si>
  <si>
    <t>bis Datenerfassung</t>
  </si>
  <si>
    <t>Climkit →</t>
  </si>
  <si>
    <t>eCarUp AG →</t>
  </si>
  <si>
    <t>Egon AG →</t>
  </si>
  <si>
    <t>bis Rechnungsstellung</t>
  </si>
  <si>
    <t>EKT AG →</t>
  </si>
  <si>
    <t>EKZ →</t>
  </si>
  <si>
    <t>Elektrizitätswerk Obwalden →</t>
  </si>
  <si>
    <t>E-Man AG / Energie - Managment →</t>
  </si>
  <si>
    <t>EnBAG →</t>
  </si>
  <si>
    <t>Energie 360° AG →</t>
  </si>
  <si>
    <t>Energie Thun AG →</t>
  </si>
  <si>
    <t>energie wasser luzern →</t>
  </si>
  <si>
    <t>ennovatis Energiemanagement AG →</t>
  </si>
  <si>
    <t>ewz →</t>
  </si>
  <si>
    <t>IBC Energie Wasser Chur →</t>
  </si>
  <si>
    <t>IMOVAcharge AG →</t>
  </si>
  <si>
    <t>INERA SA →</t>
  </si>
  <si>
    <t>Invisia AG →</t>
  </si>
  <si>
    <t>IWB →</t>
  </si>
  <si>
    <t>Juice Technology AG →</t>
  </si>
  <si>
    <t>Kantonales Elektrizitätswerk Nidwalden →</t>
  </si>
  <si>
    <t>Lynus AG →</t>
  </si>
  <si>
    <t>Migrol AG →</t>
  </si>
  <si>
    <t>MOVE Mobility AG →</t>
  </si>
  <si>
    <t>NeoVac ATA AG →</t>
  </si>
  <si>
    <t>NetZulg AG →</t>
  </si>
  <si>
    <t>Novagrid AG →</t>
  </si>
  <si>
    <t>Partino Mobile Energie AG →</t>
  </si>
  <si>
    <t>reev GmbH →</t>
  </si>
  <si>
    <t>Regio Energie Solothurn →</t>
  </si>
  <si>
    <t>SAK St. Gallisch-Appenzellische Kraftwerke AG →</t>
  </si>
  <si>
    <t>SH POWER →</t>
  </si>
  <si>
    <t>SINTIO AG →</t>
  </si>
  <si>
    <t>Smart Energy Link AG →</t>
  </si>
  <si>
    <t>Solar Manager AG →</t>
  </si>
  <si>
    <t>Stadtwerke Gossau →</t>
  </si>
  <si>
    <t>Swisscharge →</t>
  </si>
  <si>
    <t>Techem (Schweiz) AG →</t>
  </si>
  <si>
    <t>Thurplus →</t>
  </si>
  <si>
    <t>Virtual Global Trading AG →</t>
  </si>
  <si>
    <t>WWZ Energie AG →</t>
  </si>
  <si>
    <t>zevvy AG →</t>
  </si>
  <si>
    <t>✓</t>
  </si>
  <si>
    <t>(✓)</t>
  </si>
  <si>
    <t>→</t>
  </si>
  <si>
    <t>×</t>
  </si>
  <si>
    <t>Drop-Down-Menü:</t>
  </si>
  <si>
    <t>A. Allgemeine Informationen zum Anbietenden</t>
  </si>
  <si>
    <t>Beschreibung</t>
  </si>
  <si>
    <t>Sitz</t>
  </si>
  <si>
    <t>Abrechnungslösung</t>
  </si>
  <si>
    <t>Webseite</t>
  </si>
  <si>
    <t>Telefon</t>
  </si>
  <si>
    <t>Verfügbarkeit des Angebots (Kanton)</t>
  </si>
  <si>
    <t>Lokale Einschränkung</t>
  </si>
  <si>
    <t>Anzahl Ladepunkte in der Schweiz in Wohngebäuden</t>
  </si>
  <si>
    <t>Davon in der Deutschschweiz</t>
  </si>
  <si>
    <t>davon in der Westschweiz</t>
  </si>
  <si>
    <t>davon im Tessin</t>
  </si>
  <si>
    <t>B. Zugangs- und Abrechnungssystem</t>
  </si>
  <si>
    <t>1 Anmeldung &amp; Onboarding</t>
  </si>
  <si>
    <t>Anmeldung des Ladestationsnutzenden per</t>
  </si>
  <si>
    <t>Aufschaltung durch</t>
  </si>
  <si>
    <t>Erläuterung</t>
  </si>
  <si>
    <t>Onboarding Ladestationsnutzenden durch</t>
  </si>
  <si>
    <t>Erläuterung Onboarding</t>
  </si>
  <si>
    <t>2 Ladeinfrastruktur und -vorgang</t>
  </si>
  <si>
    <t>Installation</t>
  </si>
  <si>
    <t>E-Mobilitäts dienstleistungen</t>
  </si>
  <si>
    <t>Max. Anzahl Ladestationen pro Gebäude</t>
  </si>
  <si>
    <t>Hardware, Kompatibilität &amp; Schnittstellen</t>
  </si>
  <si>
    <t>Kompatible Ladestationen</t>
  </si>
  <si>
    <t>Vertrieb Ladestationen</t>
  </si>
  <si>
    <t>Einbindung verschiedener LS-Hersteller innerhalb desselben Gebäudes</t>
  </si>
  <si>
    <t>Integration von Drittsystemen</t>
  </si>
  <si>
    <t>Eigene EMS-Lösung vorhanden</t>
  </si>
  <si>
    <t>mit folgenden Funktionen</t>
  </si>
  <si>
    <t>Lastmanagement (LM)</t>
  </si>
  <si>
    <t>Statisches LM</t>
  </si>
  <si>
    <t>Dynamisches LM</t>
  </si>
  <si>
    <t>Umsetzung LM</t>
  </si>
  <si>
    <t>Strommessung</t>
  </si>
  <si>
    <t>Einbindung verschiedener Hersteller</t>
  </si>
  <si>
    <t>Zugangsoptionen</t>
  </si>
  <si>
    <t>per App</t>
  </si>
  <si>
    <t>RFID (Karte/Badge)</t>
  </si>
  <si>
    <t>Plug'n'Charge</t>
  </si>
  <si>
    <t>Weitere Zugangsoptionen</t>
  </si>
  <si>
    <t>Bedienoberflächen für Nutzende</t>
  </si>
  <si>
    <t>Webportal</t>
  </si>
  <si>
    <t>Visualisierung</t>
  </si>
  <si>
    <t>Visualisierung der eigenen Verbräuche</t>
  </si>
  <si>
    <t>Steuerung der Ladeaktivität</t>
  </si>
  <si>
    <t>Aktive Steuerung der Ladeaktivität</t>
  </si>
  <si>
    <t>Solarbasiertes Laden</t>
  </si>
  <si>
    <t>Günstiges Laden</t>
  </si>
  <si>
    <t>Priorisiertes Laden</t>
  </si>
  <si>
    <t>Berücksichtigung von Ladegrenzen</t>
  </si>
  <si>
    <t>Weitere Lademodi</t>
  </si>
  <si>
    <t>Weitere Dienstleistungen</t>
  </si>
  <si>
    <t>3 Support und Wartung</t>
  </si>
  <si>
    <t>Support</t>
  </si>
  <si>
    <t>Hotline 24/7</t>
  </si>
  <si>
    <t>Monitoring &amp; Wartung</t>
  </si>
  <si>
    <t>Störungsmanagement</t>
  </si>
  <si>
    <t>Fernwartung</t>
  </si>
  <si>
    <t>Störungsbehebung vor Ort</t>
  </si>
  <si>
    <t>4 Abrechnung</t>
  </si>
  <si>
    <t>Umfang der Abrechnungslösung</t>
  </si>
  <si>
    <t>Zahlung der Abrechnung per</t>
  </si>
  <si>
    <t>Intervall der Abrechnung</t>
  </si>
  <si>
    <t>Abrechenbare Ladestationen</t>
  </si>
  <si>
    <t>Abrechnungsvarianten - Zähler</t>
  </si>
  <si>
    <t>Kommentar</t>
  </si>
  <si>
    <t>Ladetarife</t>
  </si>
  <si>
    <t>Mögliche Stromtarife</t>
  </si>
  <si>
    <t>Definition Einheitstarif</t>
  </si>
  <si>
    <t>Kommentar Ladetarif</t>
  </si>
  <si>
    <t>Zusätzliche E-Mobilitäts-Abrechnungsdienstleistungen</t>
  </si>
  <si>
    <t>Verschiedene Tarifgruppen</t>
  </si>
  <si>
    <t>White-List (Spezialnutzende)</t>
  </si>
  <si>
    <t>Automatisierte Aktualisierung bei Veränderung der EVU Stromtarife</t>
  </si>
  <si>
    <t>Einstellung eines eigenen Energietarifs</t>
  </si>
  <si>
    <t>Abrechnung bidirektionales Laden</t>
  </si>
  <si>
    <t>Weitere Abrechnungen</t>
  </si>
  <si>
    <t>ZEV Abrechnung</t>
  </si>
  <si>
    <t>VNB Praxismodell</t>
  </si>
  <si>
    <t>Nebenkosten-abrechnung</t>
  </si>
  <si>
    <t>Kompatibilität mit Immobiliensystemen</t>
  </si>
  <si>
    <t>csv-Export</t>
  </si>
  <si>
    <t>API-Schnittstelle</t>
  </si>
  <si>
    <t>Weitere</t>
  </si>
  <si>
    <t>5 Verwaltung</t>
  </si>
  <si>
    <t>Reporting</t>
  </si>
  <si>
    <t>Reporting Funktion</t>
  </si>
  <si>
    <t>Betrieb</t>
  </si>
  <si>
    <t>Mandatenfunktion</t>
  </si>
  <si>
    <t>Webportal zur Benutzendenverwaltung</t>
  </si>
  <si>
    <t>6 Allgemein zugängliches Laden</t>
  </si>
  <si>
    <t>Zugang für Ladestationsnutzende</t>
  </si>
  <si>
    <t>Zugang zu allg. zugäng. Ladestationen mit gleichem Zugangsmittel innerhalb des gleichen Ladenetzes</t>
  </si>
  <si>
    <t>Zugang zu allg. zugäng. Ladestationen mit gleichem Zugangsmittel (Roaming)</t>
  </si>
  <si>
    <t>Öffentliche Ladestationen (z.B. Besuchendenparkplätze)</t>
  </si>
  <si>
    <t>Abrechnung allg. zugäng. Ladestationen</t>
  </si>
  <si>
    <t>Roaming Option für allg. zugäng. Ladestationen</t>
  </si>
  <si>
    <t>C. Preis- und Finanzierungsmodelle</t>
  </si>
  <si>
    <t>Allgemeine Infos zu den Preis- und Finanzierungsmodellen</t>
  </si>
  <si>
    <t>Finanzierungsmodelle</t>
  </si>
  <si>
    <t>Preismodelle</t>
  </si>
  <si>
    <t>Vertragslaufzeiten</t>
  </si>
  <si>
    <t>Mindestlaufzeit für Gebäudeeigentümerschaft</t>
  </si>
  <si>
    <t>Kündigungsfrist Gebäudeeigentümerschaft</t>
  </si>
  <si>
    <t>Mindestlaufzeit Ladestationsnutzende</t>
  </si>
  <si>
    <t>Kündigungsfrist Ladestationsnutzende</t>
  </si>
  <si>
    <t>Art des Preismodells</t>
  </si>
  <si>
    <t>Umfang Dienstleistungen für Eigentümerschaft</t>
  </si>
  <si>
    <t>Umfang Dienstleistungen für LS-Nutzende</t>
  </si>
  <si>
    <t>Einmalige Kosten pro Ladestation</t>
  </si>
  <si>
    <t>Monatliche Kosten pro Ladestation</t>
  </si>
  <si>
    <t>Nutzungsabhängige Servicegebühren</t>
  </si>
  <si>
    <t>Gebühr pro kWh</t>
  </si>
  <si>
    <t>Prozentuale Gebühr</t>
  </si>
  <si>
    <t xml:space="preserve">Fixe Gebühr </t>
  </si>
  <si>
    <t>Erläuterungen</t>
  </si>
  <si>
    <t>Kommentar zum Preismodell</t>
  </si>
  <si>
    <t>Umfang Dienstleistungen für Nutzende</t>
  </si>
  <si>
    <t>zurück zur Übersicht →</t>
  </si>
  <si>
    <t>Satigny (GE), Schweiz</t>
  </si>
  <si>
    <t>Immobilieneigentümerschaft im Besitz des E-Mobilitätsstromzählers: Standardangebot
Dienstleistungsunternehmen im Besitz des E-Mobilitätsstromzählers: Standardangebot</t>
  </si>
  <si>
    <t>Angebot</t>
  </si>
  <si>
    <t>nicht vorhanden</t>
  </si>
  <si>
    <t>Allgemein zugängliche Ladestationen (z.B. Besuchendenparkplätze)</t>
  </si>
  <si>
    <t>15 Jahr(e)</t>
  </si>
  <si>
    <t>6 Monat(e)</t>
  </si>
  <si>
    <t>24 Monat(e)</t>
  </si>
  <si>
    <t>3 Monat(e)</t>
  </si>
  <si>
    <t>Preismodell 1: AMP IT Home</t>
  </si>
  <si>
    <t>2600 CHF</t>
  </si>
  <si>
    <t>20 CHF</t>
  </si>
  <si>
    <t>0 CHF/kWh</t>
  </si>
  <si>
    <t>0 % pro Transaktion</t>
  </si>
  <si>
    <t>0 CHF pro Transaktion</t>
  </si>
  <si>
    <t>Preismodell 2: AMP IT Volt</t>
  </si>
  <si>
    <t>0 CHF</t>
  </si>
  <si>
    <t>55 CHF</t>
  </si>
  <si>
    <t>Wollerau, Schweiz</t>
  </si>
  <si>
    <t>Immobilieneigentümerschaft im Besitz des E-Mobilitätsstromzählers: Individualangebot
Dienstleistungsunternehmen im Besitz des E-Mobilitätsstromzählers: Individualangebot</t>
  </si>
  <si>
    <t>Individualangebot, Excel / PDF / Automatisierter Energiebezugslisten Versand</t>
  </si>
  <si>
    <t>1 Jahr(e)</t>
  </si>
  <si>
    <t>12 Monat(e)</t>
  </si>
  <si>
    <t>9 Monat(e)</t>
  </si>
  <si>
    <t>Preismodell 1: Pay as you use</t>
  </si>
  <si>
    <t>62.9 CHF</t>
  </si>
  <si>
    <t>10.5 CHF</t>
  </si>
  <si>
    <t>0.02 CHF/kWh</t>
  </si>
  <si>
    <t>Preismodell 2: Kreditor</t>
  </si>
  <si>
    <t>15.8 CHF</t>
  </si>
  <si>
    <t>Bern, Schweiz</t>
  </si>
  <si>
    <t>Immobilieneigentümerschaft im Besitz des E-Mobilitätsstromzählers: Standardangebot
Dienstleistungsunternehmen im Besitz des E-Mobilitätsstromzählers: Individualangebot</t>
  </si>
  <si>
    <t>1 Monat(e)</t>
  </si>
  <si>
    <t>Preismodell 1: ChargeOne Immo mit Grundgebühr</t>
  </si>
  <si>
    <t>1500 CHF</t>
  </si>
  <si>
    <t>6 Jahr(e)</t>
  </si>
  <si>
    <t>Preismodell 1: Abrechnung E-Mobilität</t>
  </si>
  <si>
    <t>40 CHF</t>
  </si>
  <si>
    <t>Preismodell 2: Abrechnung und Inkasso E-Mobilität</t>
  </si>
  <si>
    <t>80 CHF</t>
  </si>
  <si>
    <t>Luzern, Schweiz</t>
  </si>
  <si>
    <t>Nicht zutreffend, Wir bieten zwei Lastmanagementsysteme an: eine günstige Basisvariante (wird in 90% der Fälle gewählt), bei welchem alle Ladestationen von demselben Hersteller sein müssen.</t>
  </si>
  <si>
    <t>Nicht zutreffend, 24/7 Hotline kann als Add-on gegen einen Mehrpreis standardmässig gebucht werden.</t>
  </si>
  <si>
    <t>Immobilieneigentümerschaft im Besitz des E-Mobilitätsstromzählers: Individualangebot
Dienstleistungsunternehmen im Besitz des E-Mobilitätsstromzählers: Standardangebot</t>
  </si>
  <si>
    <t>Nicht zutreffend, In den meisten Fällen läuft der E-Mobilitätszähler über CKW. Somit hat der Immobilieneigentümer mit dem Betrieb der E-Mobilität nichts zu tun.</t>
  </si>
  <si>
    <t>3 Jahr(e)</t>
  </si>
  <si>
    <t>Preismodell 1: Kaufmodell</t>
  </si>
  <si>
    <t>2050 CHF</t>
  </si>
  <si>
    <t>7.5 CHF</t>
  </si>
  <si>
    <t>Preismodell 2: Mietmodell</t>
  </si>
  <si>
    <t>89 CHF</t>
  </si>
  <si>
    <t>32.4 CHF</t>
  </si>
  <si>
    <t>Zürich, Schweiz</t>
  </si>
  <si>
    <t>Standardangebot, Da unser Lastmanagement herstellerunabhängig ist, können wir verschiedene Ladestationen verschiedener Hersteller integrieren. Die Autorisierung hängt vom Hersteller der Ladestation und nicht vom Lastmanagement ab.</t>
  </si>
  <si>
    <t>Standardangebot, Solar und minimale Strom, Priorisierung einzelne Ladestationen.</t>
  </si>
  <si>
    <t>Immobilieneigentümerschaft im Besitz des E-Mobilitätsstromzählers: Standardangebot
Dienstleistungsunternehmen im Besitz des E-Mobilitätsstromzählers: Kein Angebot</t>
  </si>
  <si>
    <t>Standardangebot, Keine Angabe</t>
  </si>
  <si>
    <t>Preismodell 1: FLOEM Pro</t>
  </si>
  <si>
    <t>Vevey, Schweiz</t>
  </si>
  <si>
    <t>5 Jahr(e)</t>
  </si>
  <si>
    <t>Preismodell 1: MOBILITY</t>
  </si>
  <si>
    <t>6.5 CHF</t>
  </si>
  <si>
    <t>Rotkreuz, Schweiz</t>
  </si>
  <si>
    <t>Preismodell 1: Standard</t>
  </si>
  <si>
    <t>2 CHF</t>
  </si>
  <si>
    <t>10 % pro Transaktion</t>
  </si>
  <si>
    <t>Feldmeilen, Schweiz</t>
  </si>
  <si>
    <t>Standardangebot, Die verfügbaren Lademodi hängen vom gewählten Lastmanagementsystem ab</t>
  </si>
  <si>
    <t>Individualangebot, Wir bieten Schnittstellen zur VHKA-Datei von Rimo, Immotop, Garaiorem, MorLivis, AbaImmo etc. an. Jede dieser Softwares hat ein eigenes Datenformat (z.B. xml).</t>
  </si>
  <si>
    <t>Standardangebot, Die Abrechnungsdaten können mittels Schnittstellen an alle gängigen Immobiliensoftwares übermittelt werden (Rimo, Immotop, AbaImmo, ..) oder an ein ERP-System. Strom, Wasser und Wärme der Nutzer im Gebäude können ebenfalls abgerechnet werden. Optional können monatliche Grundgebühren pro Ladestation verrechnet werden. Rechnungen können inklusive oder exkl. MWSt. erstellt werden.</t>
  </si>
  <si>
    <t>Preismodell: keine Angabe</t>
  </si>
  <si>
    <t>Arbon, Schweiz</t>
  </si>
  <si>
    <t>2 Jahr(e)</t>
  </si>
  <si>
    <t>Preismodell 1: E-Mob Flex</t>
  </si>
  <si>
    <t>2375 CHF</t>
  </si>
  <si>
    <t>Standardangebot, Es steht ein WLAN in der Tiefgarage zur Verfügung sodass Nutzer ihre Fahrzeugupdates bequem auf ihrem Parkplatz durchführen können. Gratis Updates Lademanagement und Ladestationen.</t>
  </si>
  <si>
    <t>Nicht zutreffend, Wir bieten ein Gesamtpaket inkl. Dienstleistung an, somit ist eine Datenübertragung nicht notwendig, bei Bedarf aber konfigurierbar.</t>
  </si>
  <si>
    <t>60 Monat(e)</t>
  </si>
  <si>
    <t>Preismodell 1: Flexible</t>
  </si>
  <si>
    <t>39.9 CHF</t>
  </si>
  <si>
    <t>Preismodell 2: Invest</t>
  </si>
  <si>
    <t>2499 CHF</t>
  </si>
  <si>
    <t>9.9 CHF</t>
  </si>
  <si>
    <t>Kauf Grundinfrastruktur und Wallboxen durch Eigentümer
Ladedienstleistung:
Kein Verwaltungsaufwand
Direktabrechnung an die Nutzer
Ladeservice für Nutzer
Wallbox:
Kauf durch Eigentümer 
Grundinstallation:
Investition durch Eigentümer</t>
  </si>
  <si>
    <t>Preismodell 3: User-Paid</t>
  </si>
  <si>
    <t>54.9 CHF</t>
  </si>
  <si>
    <t>User-Paid 
Laden und Grundinfrastruktur als Service im all-inclusive Nutzer-Abo ab 20 Parkplätzen
Ladedienstleistung
Kein Verwaltungsaufwand
Direktabrechnung an die Nutzer
Ladeservice für Nutzer
Wallbox
*Kein Kauf durch Eigentümer
Wallbox im Nutzer-Abo
Grundinstallation
*Keine Investition durch Eigentümer
Grundinstallation im Nutzer-Abo</t>
  </si>
  <si>
    <t>Kerns, Schweiz</t>
  </si>
  <si>
    <t>Immobilieneigentümerschaft im Besitz des E-Mobilitätsstromzählers: Kein Angebot
Dienstleistungsunternehmen im Besitz des E-Mobilitätsstromzählers: Standardangebot</t>
  </si>
  <si>
    <t>Standardangebot, Bei einem Cloud-basierten System bestehen ganz viele Möglichkeiten. Erfahrungen zeigen, dass Immobilien-Systeme möglichst nichts damit zu tun haben möchten. Daher ist unser Standardangebot unabhängig, wäre aber Standardmässig alles möglich.</t>
  </si>
  <si>
    <t>Preismodell 1: Ladelösung Mehrfamilienhaus (Kaufmodell)</t>
  </si>
  <si>
    <t>Preismodell 2: Ladelösung Mehrfamilienhaus (Mietmodell)</t>
  </si>
  <si>
    <t>250 CHF</t>
  </si>
  <si>
    <t>33 CHF</t>
  </si>
  <si>
    <t>Stans, Schweiz</t>
  </si>
  <si>
    <t>In Entwicklung, Keine Angabe</t>
  </si>
  <si>
    <t>Brig, Schweiz</t>
  </si>
  <si>
    <t>Preismodell 1: Abo "Pro"</t>
  </si>
  <si>
    <t>1700 CHF</t>
  </si>
  <si>
    <t>10 CHF</t>
  </si>
  <si>
    <t>Preismodell 2: Abo "Start"</t>
  </si>
  <si>
    <t>0.1 CHF/kWh</t>
  </si>
  <si>
    <t>Preismodell 1: start</t>
  </si>
  <si>
    <t>Preismodell 2: smart</t>
  </si>
  <si>
    <t>Preismodell 3: complete</t>
  </si>
  <si>
    <t>Lyss, Schweiz</t>
  </si>
  <si>
    <t>Preismodell 1: e-charge@home</t>
  </si>
  <si>
    <t>Thun, Schweiz</t>
  </si>
  <si>
    <t>Preismodell 1: LADESTROM MFH</t>
  </si>
  <si>
    <t>9 CHF</t>
  </si>
  <si>
    <t>Nicht zutreffend, Wir arbeiten hier mit dem Drittanbieter eCarUp zusammen</t>
  </si>
  <si>
    <t>10 Jahr(e)</t>
  </si>
  <si>
    <t>Preismodell 1: Ladestationskauf und Installation ab Flachbandkabel</t>
  </si>
  <si>
    <t>2390 CHF</t>
  </si>
  <si>
    <t>Preismodell 2: Miete der Ladestation ab Flachbandkabel</t>
  </si>
  <si>
    <t>32 CHF</t>
  </si>
  <si>
    <t>Olten, Schweiz</t>
  </si>
  <si>
    <t>1200 CHF</t>
  </si>
  <si>
    <t>1.3 CHF</t>
  </si>
  <si>
    <t>0.03 CHF/kWh</t>
  </si>
  <si>
    <t>0.05 CHF/kWh</t>
  </si>
  <si>
    <t>Cham, Schweiz</t>
  </si>
  <si>
    <t>Preismodell 1: charge:IMMO - Standard</t>
  </si>
  <si>
    <t>150 CHF</t>
  </si>
  <si>
    <t>Chur, Schweiz</t>
  </si>
  <si>
    <t>Preismodell 1</t>
  </si>
  <si>
    <t>8.5 CHF</t>
  </si>
  <si>
    <t>Hünenberg, Schweiz</t>
  </si>
  <si>
    <t>Nicht zutreffend, Es gibt ein Einheitstarif ohne individuelle Modis. Das Ziel ist ein einheitliche unkomplizierte Lösung, welche von allen Generationen bedienbar ist: Einstecken und laden.</t>
  </si>
  <si>
    <t>Fully, Schweiz</t>
  </si>
  <si>
    <t>Nicht zutreffend, Mögliche Integration in Solargemeinschaften</t>
  </si>
  <si>
    <t>Preismodell 1: Charg'Immo+</t>
  </si>
  <si>
    <t>370 CHF</t>
  </si>
  <si>
    <t>51 CHF</t>
  </si>
  <si>
    <t>Hettlingen, Schweiz</t>
  </si>
  <si>
    <t>Nicht zutreffend, Plug and Charge nur mit DC Stationen möglich</t>
  </si>
  <si>
    <t>Preismodell 1: Privat</t>
  </si>
  <si>
    <t>5 CHF</t>
  </si>
  <si>
    <t>0.1 CHF pro Transaktion</t>
  </si>
  <si>
    <t>Basel, Schweiz</t>
  </si>
  <si>
    <t>Standardangebot, QR-Code. Dieses Setting wird gelegentlich für halbprivate Ladestationen in MFH angewendet.</t>
  </si>
  <si>
    <t>Preismodell 1: Mobilitätsabo - Miete Ladestation</t>
  </si>
  <si>
    <t>800 CHF</t>
  </si>
  <si>
    <t>39 CHF</t>
  </si>
  <si>
    <t>Preismodell 2: Mobilitätsabo - Kauf Ladestation</t>
  </si>
  <si>
    <t>Bachenbülach, ZH, Schweiz</t>
  </si>
  <si>
    <t>Individualangebot, via Kredit-/Debitkartenterminal, eCarUp, Swisscharge, Virta</t>
  </si>
  <si>
    <t>Immobilieneigentümerschaft im Besitz des E-Mobilitätsstromzählers: Kein Angebot
Dienstleistungsunternehmen im Besitz des E-Mobilitätsstromzählers: Kein Angebot</t>
  </si>
  <si>
    <t>Standardangebot, OCPP</t>
  </si>
  <si>
    <t>Oberdorf NW, Schweiz</t>
  </si>
  <si>
    <t>Preismodell 1: Nidwaldner-Lösung Kaufmodell</t>
  </si>
  <si>
    <t>1725 CHF</t>
  </si>
  <si>
    <t>0.06 CHF/kWh</t>
  </si>
  <si>
    <t>Preismodell 2: Nidwaldner-Lösung Mietmodell</t>
  </si>
  <si>
    <t>35 CHF</t>
  </si>
  <si>
    <t>Tuggen, Schweiz</t>
  </si>
  <si>
    <t>Adliswil ZH, Schweiz</t>
  </si>
  <si>
    <t>100 CHF</t>
  </si>
  <si>
    <t>7.9 CHF</t>
  </si>
  <si>
    <t>Granges-Paccot, Schweiz</t>
  </si>
  <si>
    <t>Preismodell 1: MOVE Immo</t>
  </si>
  <si>
    <t>49 CHF</t>
  </si>
  <si>
    <t>8 CHF</t>
  </si>
  <si>
    <t>Oberriet, Schweiz</t>
  </si>
  <si>
    <t>Individualangebot, Keine Angabe</t>
  </si>
  <si>
    <t>In Entwicklung, Austausch mit Immobiliensystemen über DTA File ebenfalls möglich mit allen gängigen Bewirtschaftungssystemen, welche von Verwaltungen verwendet werden.</t>
  </si>
  <si>
    <t>Preismodell 1: E-Mobility Go!</t>
  </si>
  <si>
    <t>530 CHF</t>
  </si>
  <si>
    <t>0.08 CHF/kWh</t>
  </si>
  <si>
    <t>Preismodell 2: E-Mobility ZEV</t>
  </si>
  <si>
    <t>2360 CHF</t>
  </si>
  <si>
    <t>3.75 CHF</t>
  </si>
  <si>
    <t>Preismodell 3: E-Mobility VEWA</t>
  </si>
  <si>
    <t>Steffisburg, Schweiz</t>
  </si>
  <si>
    <t>Wettingen, Schweiz</t>
  </si>
  <si>
    <t>Preismodell 1: Privates Modell</t>
  </si>
  <si>
    <t>199 CHF</t>
  </si>
  <si>
    <t>3.5 CHF</t>
  </si>
  <si>
    <t>Oberentfelden, Schweiz</t>
  </si>
  <si>
    <t>Nicht zutreffend, Mit der Partino-Ladestation ist die Einzelphasen- Steuerung und Optimierung möglich. Ansonsten ist die Lastoptimierung abhängig von dem eingesetzten Ladestations-Typen.</t>
  </si>
  <si>
    <t>Standardangebot, Aktive Steuerung der Lade-Aktivität per App: Starten und Stoppen der Ladetransaktion</t>
  </si>
  <si>
    <t>Standardangebot, Referenzierung von Ladestationen &amp; Ladekarten / Eröffnung und Verwaltung von Mitarbeiter und Ladekarten / Direkte-Abrechnung über gewisse Fleetmanagementfirmen (Firmen-Leasingfahrzeuge), Abrechnung mit Arbeitgeber z.B. für Firmenfahrzeuge (bezogener Strom Zuhause für Firmenkilometer)</t>
  </si>
  <si>
    <t>Preismodell 1: OPTION-3</t>
  </si>
  <si>
    <t>205.4 CHF</t>
  </si>
  <si>
    <t>8.55 CHF</t>
  </si>
  <si>
    <t>Preismodell 2: BUSINESS-3 (Firmenladestationen)</t>
  </si>
  <si>
    <t>10.7 CHF</t>
  </si>
  <si>
    <t>Standardangebot, Kostenloser Ladechip</t>
  </si>
  <si>
    <t>München, Deutschland</t>
  </si>
  <si>
    <t>Standardangebot, QR-Code</t>
  </si>
  <si>
    <t>Individualangebot, automatisierte Abrechnung für Dienstwagen fahren zuhause</t>
  </si>
  <si>
    <t>Individualangebot, Vollautomatisierte Abrechnung, Automatisierte Abrechnung von Ladevorgängen zuhause, Ad hoc-Laden</t>
  </si>
  <si>
    <t>Preismodell 1: reev Connect - Lizenz Pro</t>
  </si>
  <si>
    <t>265 CHF</t>
  </si>
  <si>
    <t>2.5 % pro Transaktion</t>
  </si>
  <si>
    <t>0.2 CHF pro Transaktion</t>
  </si>
  <si>
    <t>Preismodell 2: reev Connect - Lizenz Compact</t>
  </si>
  <si>
    <t>4.5 CHF</t>
  </si>
  <si>
    <t>Solothurn, Schweiz</t>
  </si>
  <si>
    <t>St. Gallen, Schweiz</t>
  </si>
  <si>
    <t>Nicht zutreffend, Wenn die SAK der Betreiber des ZEV's ist, ist es möglich mit Solarstrom zu laden.</t>
  </si>
  <si>
    <t>Preismodell 1: E-Mobility Light</t>
  </si>
  <si>
    <t>Preismodell 2: E-Mobility Standard</t>
  </si>
  <si>
    <t>17 CHF</t>
  </si>
  <si>
    <t>Preismodell 3: Ladestationsmiete</t>
  </si>
  <si>
    <t>28 CHF</t>
  </si>
  <si>
    <t>Schaffhausen, Schweiz</t>
  </si>
  <si>
    <t>2 Monat(e)</t>
  </si>
  <si>
    <t>Preismodell 1: Kauf Modell</t>
  </si>
  <si>
    <t>Preismodell 2: Mietmodell C1</t>
  </si>
  <si>
    <t>Preismodell 3: Mietmodell C2</t>
  </si>
  <si>
    <t>69 CHF</t>
  </si>
  <si>
    <t>6.9 CHF</t>
  </si>
  <si>
    <t>11.9 CHF</t>
  </si>
  <si>
    <t>20 % pro Transaktion</t>
  </si>
  <si>
    <t>Optional im Zusatzpaket, https://smartenergylink.ch/de/elektromobilitaet/lademodi-fur-elektroautos/</t>
  </si>
  <si>
    <t>2345 CHF</t>
  </si>
  <si>
    <t>990 CHF</t>
  </si>
  <si>
    <t>43.5 CHF</t>
  </si>
  <si>
    <t>Muri AG, Schweiz</t>
  </si>
  <si>
    <t>Standardangebot, SOC Zielladen, Lademenge in kWh und vieles mehr</t>
  </si>
  <si>
    <t>Gossau, Schweiz</t>
  </si>
  <si>
    <t>200 CHF</t>
  </si>
  <si>
    <t>Der Elektriker kann das Integrations Formular ausfüllen für die Ladestation. Danach schaltet swisscharge die Ladestation frei für die Mieterschaft</t>
  </si>
  <si>
    <t>Preismodell 1: immocharge basic</t>
  </si>
  <si>
    <t>99 CHF</t>
  </si>
  <si>
    <t>Preismodell 2: immocharge Premium</t>
  </si>
  <si>
    <t>12.5 CHF</t>
  </si>
  <si>
    <t>Eschborn, Deutschland</t>
  </si>
  <si>
    <t>Frauenfeld, Schweiz</t>
  </si>
  <si>
    <t>Preismodell 1: Mietmodell Ladestation</t>
  </si>
  <si>
    <t>60 CHF</t>
  </si>
  <si>
    <t>Preismodell 2: Mietmodell Anschluss + Ladestation</t>
  </si>
  <si>
    <t>45 CHF</t>
  </si>
  <si>
    <t>Preismodell 3: Kaufmodell Ladestation</t>
  </si>
  <si>
    <t>1820 CHF</t>
  </si>
  <si>
    <t>Aarau, Schweiz</t>
  </si>
  <si>
    <t>Individualangebot, Via Webplattform, Mobile fähig</t>
  </si>
  <si>
    <t>Standardangebot, Dynamisches Laden gesteuert über EMS</t>
  </si>
  <si>
    <t>Preismodell 1: Individuelle Abrechnung</t>
  </si>
  <si>
    <t>Zug, Schweiz</t>
  </si>
  <si>
    <t>Preismodell 1: readyhome+</t>
  </si>
  <si>
    <t>75 CHF</t>
  </si>
  <si>
    <t>Horw, Schweiz</t>
  </si>
  <si>
    <t>Individualangebot, Integration der Ladestationen in die Abrechnung und Verwaltung anderer Energieströme in ZEV.</t>
  </si>
  <si>
    <t>Preismodell 1: zevvy Lite</t>
  </si>
  <si>
    <t>https://www.climkit.io/de/</t>
  </si>
  <si>
    <t>https://www.novagrid.ch/angebot/zev</t>
  </si>
  <si>
    <t>https://www.inera.ch/de/unsere-produkte/unternehmen-und-immobilien/e-mobilitaet/charg-immo-329/</t>
  </si>
  <si>
    <t>The Mobility House AG →</t>
  </si>
  <si>
    <t>The Mobility House AG</t>
  </si>
  <si>
    <t>Das Lade- und Energiemanagement ChargePilot® bietet ein Gesamtsystem für den kosteneffizienten Betrieb von Ladeinfrastruktur. Das Produkt besteht aus einer lokalen Hardwarelösung, Software-Paketen und einer Webanwendung. Durch standardisierte Schnittstellen ist ChargePilot® mit Ladestationen und Drittsystemen zahlreicher Hersteller kompatibel, was eine Anbieterunabhängigkeit gewährleistet. Das System ermöglicht eine flexible Anpassung des Funktionsumfangs durch die Auswahl von Hardware- und Software-Komponenten. Neben intelligentem Lastmanagement umfasst ChargePilot® Funktionen wie Authentifizierungsmanagement, Integration eines Abrechnungssystems sowie Statistiken und Analysemöglichkeiten.</t>
  </si>
  <si>
    <t>ChargePilot in Verbindung mit Monta oder Drittsystemen</t>
  </si>
  <si>
    <t>www.mobilityhouse.com</t>
  </si>
  <si>
    <t>https://www.mobilityhouse.com/ch_de/chargepilot/schnittstellen#ladestationen</t>
  </si>
  <si>
    <t>Standardangebot, Je nach Nutzung eines Drittsystems in Kombination mit ChargePilot</t>
  </si>
  <si>
    <t>Abhängig vom Kundenwunsch und Projekt</t>
  </si>
  <si>
    <t>Lastmanagement
Hardware (Ladestationen)</t>
  </si>
  <si>
    <t>Je nach Nutzung eines Drittsystems in Kombination mit ChargePilot</t>
  </si>
  <si>
    <t>Kombination von AC- und DC-Stationen möglich, z.B. ABB, ABL, Alfen, Alpitronic, KEBA, u.v.m.</t>
  </si>
  <si>
    <t>info@sintio.ch</t>
  </si>
  <si>
    <t>3.50 CHF</t>
  </si>
  <si>
    <t>Immo, Business &amp; Flotte, Public</t>
  </si>
  <si>
    <t>lle gängigen Ladestationen sind mit unserem Backend kompatibel. Mindestanforderung an Ladestation ist OCPP 1.6</t>
  </si>
  <si>
    <t>Swisspass</t>
  </si>
  <si>
    <t>Alle gängigen Ladestationen sind mit unserem Backend kompatibel. Mindestanforderung an Ladestation ist OCPP 1.6.</t>
  </si>
  <si>
    <t>Standardangebot, Swisspass</t>
  </si>
  <si>
    <t>39.90 CHF</t>
  </si>
  <si>
    <t>29.90 CHF</t>
  </si>
  <si>
    <t>Ermöglichen Sie Mietern und Stockwerkeigentümern das Laden von Elektrofahrzeugen. Wir übernehmen die Planung und Ausführung der elektrischen Grundinstallation zum Einbau von Ladeinfrastruktur in Ihrer Liegenschaft und bieten passende Angebote für Mieterinnen und Stockwerkeigentümer sowie für den gewerblichen Betrieb.
- Bedarfsgerechter und flexibler Ausbau der Ladeinfrastruktur
- Individuelle und transparente Abrechnung der Ladevorgänge
- Umfassende Kundenbetreuung für ein reibungsloses Ladeerlebnis</t>
  </si>
  <si>
    <t xml:space="preserve">IWB koordiniert die Installation, Programmierung und die Inbetriebnahme der Ladestation. </t>
  </si>
  <si>
    <t>Via Webseite - Allgemeines Formular
Telefon
E-Mail</t>
  </si>
  <si>
    <t>Das Anmelden der Ladestations-Nutzer (Mieter/Stockwerkeigentümer) erfolgt durch IWB über das Ladestationsbackend.</t>
  </si>
  <si>
    <t>easee Charge, Zaptec Pro, weitere Ladestationen auf Anfrage</t>
  </si>
  <si>
    <t>Über Cloud
Lastmanagement über Funk (Funk-Protokoll EaseeLink RF)</t>
  </si>
  <si>
    <t>Installation Ladestation ab C1, Onboarding, SiNa, Übergabe. Preise inkl. MwSt. Keine zusätzlichen Kosten.</t>
  </si>
  <si>
    <t>1875 CHF</t>
  </si>
  <si>
    <t>Installation ab C1, Hardware Ladestation inkl. Lastmanagement statisch, Sicherheitsnachweis (SiNa), Onboarding/Backend. Keine weiteren Kosten. Preise inkl. MwSt.</t>
  </si>
  <si>
    <t>9.90 CHF</t>
  </si>
  <si>
    <t>Gegenüber Immobilienbesitzer fallen monatlich 9.90 an. Dieser setzt selbstständig den Endnutzerpreis fest.</t>
  </si>
  <si>
    <t>Aziende Industriali di Lugano (AIL) SA →</t>
  </si>
  <si>
    <t>eeproperty SA →</t>
  </si>
  <si>
    <t>Eponet AG →</t>
  </si>
  <si>
    <t>mygrid AG →</t>
  </si>
  <si>
    <t>Aziende Industriali di Lugano (AIL) SA</t>
  </si>
  <si>
    <t>Lugano, Schweiz</t>
  </si>
  <si>
    <t>YourCharge AIL</t>
  </si>
  <si>
    <t>prodotti@ail.ch</t>
  </si>
  <si>
    <t>058 470 78 11</t>
  </si>
  <si>
    <t>Tessin</t>
  </si>
  <si>
    <t>Abo mit monatlichem Fixpreis + Aufschlag auf den Ladestrom (pro kWh)
Abo mit monatlichem Fixpreis + prozentualer Aufschlag pro Transaktion
Abo mit monatlichem Fixpreis + fixer Aufschlag pro Transaktion</t>
  </si>
  <si>
    <t>Preismodell 1: 0</t>
  </si>
  <si>
    <t>Abrechnung - Inkasso
Lastmanagement
Webportal zur Benutzendenverwaltung
White-List (Spezialnutzende)
Verschiedene Tarif-Gruppen
Einstellung eines eigenen Energietarifs
Störungsmanagement
Fernwartung
Störungsbehebung vor Ort
Reporting Funktion
Mandantenfunktion
Abrechnung öffentlicher Ladestationen (z.B. Besuchendenparkplätze)
Roaming Option für öffentliche Ladestationen (z.B. Besuchendenparkplätze)</t>
  </si>
  <si>
    <t>App
Transaktionsübersicht
Visualisierung der eigenen Verbräuche
Hotline nur zu Bürozeiten
Hotline 24/7</t>
  </si>
  <si>
    <t>eeproperty SA</t>
  </si>
  <si>
    <t>info@eeproperty.com</t>
  </si>
  <si>
    <t>E-Mail
Via Webseite - Allgemeines Formular
Via Webseite - Formular unter Angabe eines Liegenschaftsspezifischen Links oder QR-Codes
Durch das Herunterladen der mobilen App oder durch das Scannen eines QR-Codes direkt an der Ladestation</t>
  </si>
  <si>
    <t>Über Cloud
Über lokales Gateway/lokale Station
Je nach Marke der gewünschten Ladestation sind beide Optionen möglich (wir sind mit allen Ladestationen kompatibel
die den OCPP-Standard unterstützen)</t>
  </si>
  <si>
    <t>Standardangebot, Scan &amp; Charge via un QR-Code</t>
  </si>
  <si>
    <t>Standardangebot, Hotline 8h-22h 7/7</t>
  </si>
  <si>
    <t>Rechnung durch Anbieter
Rechnung durch Immobilienbesitzende
Kreditkarte/EC Karte
TWINT
PayPal
ebill</t>
  </si>
  <si>
    <t>mit dem Kunden vereinbarter Tarif</t>
  </si>
  <si>
    <t>Wir entwickeln derzeit ein System für die Abrechnung von Nebenkosten und arbeiten daran, eine umfassende Lösung anzubieten. Allerdings stellen wir bereits ein System zur Verwaltung und Abrechnung von Gemeinschaftswaschküchen bereit, das über dieselbe App genutzt werden kann. Dies ermöglicht eine einfache und bequeme Nutzung sowie die zentrale Verwaltung mehrerer Dienste.</t>
  </si>
  <si>
    <t>In Entwicklung, Wir möchten in Zukunft Schnittstellen zu Immobilienportalen entwickeln</t>
  </si>
  <si>
    <t>Aufschlag auf den Ladestrom (pro kWh) (ohne monatlicher Fixpreis)
Abo mit monatlichem Fixpreis + Aufschlag auf den Ladestrom (pro kWh)</t>
  </si>
  <si>
    <t>Abrechnung - zur Verfügungstellen der Daten
Abrechnung - Rechnungserstellung und Versand
Abrechnung - Inkasso
Lastmanagement
Webportal zur Benutzendenverwaltung
White-List (Spezialnutzende)
Verschiedene Tarif-Gruppen
Einstellung eines eigenen Energietarifs
Störungsmanagement
Fernwartung
Störungsbehebung vor Ort
Reporting Funktion
Abrechnung öffentlicher Ladestationen (z.B. Besuchendenparkplätze)
Roaming Option für öffentliche Ladestationen (z.B. Besuchendenparkplätze)
Automatisierte Aktualisierung bei Veränderung der EVU-Stromtarife</t>
  </si>
  <si>
    <t>058 590 67 67</t>
  </si>
  <si>
    <t>Eponet AG</t>
  </si>
  <si>
    <t xml:space="preserve">Eponet bietet auf einem einzigen Portal ein Management-Tool, das basierend auf einem ganzheitlichen Denkansatz und einer modularen Softwarearchitektur flexible, skalierbare und vor allem markenunabhängige Lösungen für Elektromobilität, Lastmanagement, Energiemanagement, Maschinensteuerung, Smart Metering, Zutrittskontrolle und Zeiterfassung umfasst.
Das Management-Tool von Eponet liefert Unternehmen, Behörden und Organisationen aller Art und Grösse umfangreiche Möglichkeiten und Daten in Echtzeit, um in den strategisch wichtigen Themen Energieverfügbarkeit und Mobilitätswende effizient und zukunftsgerichtet aufgestellt zu sein.
</t>
  </si>
  <si>
    <t>Romanshorn, Schweiz</t>
  </si>
  <si>
    <t>www.eponet.ch</t>
  </si>
  <si>
    <t>info@eponet.ch</t>
  </si>
  <si>
    <t>über das Eponet-Portal</t>
  </si>
  <si>
    <t>alle Möglichkeiten vorhanden</t>
  </si>
  <si>
    <t>Abrechnung - zur Verfügungstellen der Daten
Abrechnung - Rechnungserstellung und Versand
Abrechnung - Inkasso
Lastmanagement
Webportal zur Benutzendenverwaltung
Verschiedene Tarif-Gruppen
Einstellung eines eigenen Energietarifs
Störungsmanagement
Fernwartung
Reporting Funktion
Mandantenfunktion
Abrechnung öffentlicher Ladestationen (z.B. Besuchendenparkplätze)
Roaming Option für öffentliche Ladestationen (z.B. Besuchendenparkplätze)
Automatisierte Aktualisierung bei Veränderung der EVU-Stromtarife
Fähigkeit bidirektionales Laden abzurechnen</t>
  </si>
  <si>
    <t>Webportal
Aktive Steuerung der Lade-Aktivität
Transaktionsübersicht
Visualisierung der eigenen Verbräuche
Hotline nur zu Bürozeiten
Zugang zu öffentlichen Ladestationen desselben Anbieters mit gleichem Account
Zugang zu öffentlichen Ladestationen anderer Anbieter mit gleichem Account (Roaming)</t>
  </si>
  <si>
    <t>Flat Rate</t>
  </si>
  <si>
    <t>0.01 CHF/kWh</t>
  </si>
  <si>
    <t>043 844 40 30</t>
  </si>
  <si>
    <t>mygrid AG</t>
  </si>
  <si>
    <t xml:space="preserve">
mygrid bietet smarte und zukunftssichere Lösungen für E-Mobilität und Energieabrechnung. Mit der nutzerfreundlichen mygrid App können Ladestationen einfach verwaltet, Echtzeitpreise kommuniziert und Prozesse digitalisiert werden. Egal ob für Unternehmen, Mehrfamilienhäuser oder geschlossene Nutzerkreise – mygrid vereinfacht den Betrieb und reduziert den Aufwand. Unsere innovative Plattform ermöglicht volle Kontrolle über Daten, Erträge und Kosten, während sie für die Anforderungen von morgen bereit ist.</t>
  </si>
  <si>
    <t>Hendschiken, Schweiz</t>
  </si>
  <si>
    <t>mygrid Cloud</t>
  </si>
  <si>
    <t>www.mygrid.ch</t>
  </si>
  <si>
    <t>info@mygrid.ch</t>
  </si>
  <si>
    <t>Alle Ladestationen mit OCPP 1.6/2.0.1 oder API-Integration</t>
  </si>
  <si>
    <t>easee
Garo
Zaptec
DEFA</t>
  </si>
  <si>
    <t>Abo mit monatlichem Fixpreis (ohne zusätzliche Aufschläge)
Aufschlag auf den Ladestrom (pro kWh) (ohne monatlicher Fixpreis)
Fixer Aufschlag pro Transaktion (ohne monatlicher Fixpreis)
Prozentualer Aufschlag pro Transaktion (ohne monatlicher Fixpreis)</t>
  </si>
  <si>
    <t>Lugano</t>
  </si>
  <si>
    <t>Lastmanagement
Hardware (Ladestationen)
Installation</t>
  </si>
  <si>
    <t>Wir bieten Komplettlösungen an, die von der Beratung über die technische Prüfung und Installation bis hin zur endgültigen Übergabe und Betreuung durch unsere Experten reichen.
Unsere bis ins kleinste Detail konzipierten Lösungen eignen sich für: Einfamilienhäuser, Mehrfamilienhäuser (einschliesslich Abrechnung und Inkasso), Firmenflotten, Mitarbeiter und Besucher.</t>
  </si>
  <si>
    <t>Lutry</t>
  </si>
  <si>
    <t>Ja. Unsere Backend-Plattform kann direkt von Immobilienkund:innen bezogen werden.</t>
  </si>
  <si>
    <t>Scan &amp; Charge via un QR-Code</t>
  </si>
  <si>
    <t>Hotline 8h-22h 7/7</t>
  </si>
  <si>
    <t>Wir möchten in Zukunft Schnittstellen zu Immobilienportalen entwickeln</t>
  </si>
  <si>
    <t>Lutry, Schweiz</t>
  </si>
  <si>
    <t>Romanshorn</t>
  </si>
  <si>
    <t>Abrechnungslösung
Lastmanagement
Mietmodell
Betrieb der Ladestationen (Ladestation gehört Eigentümer:in oder Mieter:in. Aber inkl. Fernwartung / Störungsbehebung vor Ort / o.Ä.)
Energiemanagement
Weitere Abrechnungen (z.B. ZEV)
EMP
CPO</t>
  </si>
  <si>
    <t>Hendschiken</t>
  </si>
  <si>
    <t>Betrieb der Ladestationen (Ladestation gehört Eigentümer:in oder Mieter:in. Aber inkl. Fernwartung / Störungsbehebung vor Ort / o.Ä.)</t>
  </si>
  <si>
    <t>mygrid bietet smarte und zukunftssichere Lösungen für E-Mobilität und Energieabrechnung. Mit der nutzerfreundlichen mygrid App können Ladestationen einfach verwaltet, Echtzeitpreise kommuniziert und Prozesse digitalisiert werden. Egal ob für Unternehmen, Mehrfamilienhäuser oder geschlossene Nutzerkreise – mygrid vereinfacht den Betrieb und reduziert den Aufwand. Unsere innovative Plattform ermöglicht volle Kontrolle über Daten, Erträge und Kosten, während sie für die Anforderungen von morgen bereit ist.</t>
  </si>
  <si>
    <t>CLEMAP strebt eine Welt an, in der Menschen, Geräte, Gebäude und Industrien ihre Energieflüsse verstehen und gemeinsam an einer nachhaltigen Energienutzung arbeiten. Das Unternehmen bietet skalierbare Lastmanagementlösungen an, die modular einsetzbar sind. Mit diesen Lösungen adressiert CLEMAP die Herausforderung, Flexibilitäten verschiedener Energieerzeuger und -verbraucher effektiv zu verwalten und zu steuern, sei es in Mehrfamilienhäusern, Gewerbegebieten, Industrieanlagen, Einkaufszentren,  Autobahnraststätten und Logistik-Depot. Als Partner unterstützen wir Industriekunden, Elektroinstallateure und Energieversorger in der Schweiz und den angrenzenden Ländern dabei, Energie effizient zu nutzen.</t>
  </si>
  <si>
    <t>clever@clemap.com</t>
  </si>
  <si>
    <t>Über Stromwandler
Direkt am Zähler (digital inkl. Schnittstelle)
Vorinstallierte Zähler</t>
  </si>
  <si>
    <t>Standardangebot, Zugang ist auch per QR-Code=Kreditkarte, Zahlungsterminal und Twint möglich.</t>
  </si>
  <si>
    <t>Standardangebot,  Zusätzlich zum PV-Lademodus und zum Lademodus bei Niedertarif kann man bei uns auch individuelle Zeiten eingeben in denen geladen werden soll. Ab 2026 wird es einen "Smart Charging" Lademodus geben, bei dem Nutzer*innen ihre Flexibilität bereitstellen und so von Rabatt/Prämien profitieren können.</t>
  </si>
  <si>
    <t>Zusätzlich zum PV-Lademodus und zum Lademodus bei Niedertarif kann man bei uns auch individuelle Zeiten eingeben in denen geladen werden soll. Ab 2026 wird es einen "Smart Charging" Lademodus geben, bei dem Nutzer*innen ihre Flexibilität bereitstellen und so von Rabatt/Prämien profitieren können.</t>
  </si>
  <si>
    <t>Zugang ist auch per QR-Code=Kreditkarte, Zahlungsterminal und Twint möglich.</t>
  </si>
  <si>
    <t>parking@mobilityhouse.com</t>
  </si>
  <si>
    <t>+ 49 89 4161 430 10</t>
  </si>
  <si>
    <t>Abhängig vom gebuchten Servicepaket - hier bieten wir verschiedenen Varianten an: von "man macht alles selber" bis hin zum "Full Service" exkl. Strombelieferung</t>
  </si>
  <si>
    <t>ABB
ABL
Alfen
Alpitronic
ChargeLine (Peblar)
Ekoenergetyka
Heliox
KEBA
Kempower
Mennekes
Schneider Electric
Sungrow
Technagon
Walther-Werke</t>
  </si>
  <si>
    <t>via lokales Smart Charging Steuergerät in Kombination mit Cloud / Internes LEM der Ladestation</t>
  </si>
  <si>
    <t>Über Stromwandler
Alternativ: Anbindung eines Dritt-EMS via Modbus</t>
  </si>
  <si>
    <t>ISO15118</t>
  </si>
  <si>
    <t>Standardangebot, ISO15118</t>
  </si>
  <si>
    <t>Netzdienliches Laden (z.B. Realisierung eines Lastabwurfs gemäss VNB-Anforderungen), dynamische Tarife</t>
  </si>
  <si>
    <t>Kreditkarte/EC Karte
Lastschriftverfahren</t>
  </si>
  <si>
    <t>Sofort, Monatlich</t>
  </si>
  <si>
    <t>Zentraler E-Mobilitätszähler (durch Eigentümer oder mit z.B. Monta), hinter Wohnungszähler: keine Abrechnung notwendig</t>
  </si>
  <si>
    <t>Standardangebot, Modbus TCP</t>
  </si>
  <si>
    <t>Modbus TCP</t>
  </si>
  <si>
    <t xml:space="preserve">1 Jahr(e) </t>
  </si>
  <si>
    <t>Easee, Zaptec</t>
  </si>
  <si>
    <t>IWB E-Mobility</t>
  </si>
  <si>
    <t>https://www.iwb.ch/angebote/produkte/ladeloesungen-fuer-immobilien</t>
  </si>
  <si>
    <t>Invisia – Das erste ganzheitliche E-Mobilitätskonzept für Verwalter &amp; Investoren
✔ Automatische Abrechnung von Ladestationen (herstellerneutral) – bequem per Twint oder Kreditkarte, ohne manuellen Aufwand.
✔ Intelligentes Last- &amp; Lademanagement – Strom optimal verteilen, Überlast vermeiden, für zukünftige Technologien erweiterbar.
✔ EMS- &amp; ZEV-ready – Eigenen Solarstrom effizient nutzen und fair verrechnen.
✔ Modular &amp; skalierbar – von kleinen Garagen bis zu grossen Arealen.
✔ ISO-zertifizierte Schweizer Cloud-Lösung – Sicherheit, Datenschutz und höchste Kundenzufriedenheit.
✔ Alles aus einer Hand – Beratung, Installation, Contracting, Betrieb, Verrechnung, Support und Monitoring.                     
💡 Ihr Vorteil: Weniger Verwaltungsaufwand, mehr Transparenz, zufriedene Nutzer – heute und in Zukunft.</t>
  </si>
  <si>
    <t>https://www.invisia.ch/wp-content/uploads/flyer_unterstuetzte-geraete_2024.pdf</t>
  </si>
  <si>
    <t>amina</t>
  </si>
  <si>
    <t>Kann vom Vermieter vorgegeben werden</t>
  </si>
  <si>
    <t>Wir passen uns immer den Gegebenheiten an und sind flexibel in der Preisgestaltung</t>
  </si>
  <si>
    <t>Wir passen uns immer den Gegebenheien an und sind flexibel in der Preisgestaltung</t>
  </si>
  <si>
    <t>Von A-Z. Projektaufnahme, Installation, Abrechnung, Betrieb, Unterhalt  - alles aus einer Hand</t>
  </si>
  <si>
    <t>Standardangebot, Von A-Z. Projektaufnahme, Installation, Abrechnung, Betrieb, Unterhalt  - alles aus einer Hand</t>
  </si>
  <si>
    <t xml:space="preserve">0 Monat(e) </t>
  </si>
  <si>
    <t>690 CHF</t>
  </si>
  <si>
    <t>0.1 CHF pro Transaktion mit KK. 0.0 CHF pro Transaktion mit Twint</t>
  </si>
  <si>
    <t>Aktuell die günstigste Abrechnungslöung auf dem Schweizer Markt und die einzige mit einem funktionierenden Verwaltungstool. Weniger Verwaltungsaufwand, mehr Transparenz, zufriedene Nutzer – heute und in Zukunft.</t>
  </si>
  <si>
    <t>LADESTROM bietet eine einfache und gesamtheitliche Ladelösung für Mehrfamilienhäuser an.
Jederzeit erweiterbar: LADESTROM besteht aus einer Basisinstallation und erweiterbaren Ladestationen. Das System wächst mit der Zunahme von E-Autos in Ihrer Tiefgarage mit.
Verbrauchergerechte Abrechnung: Die an der Ladestation bezogene Energiemenge wird dem Kunden individuell auf der Stromrechnung ausgewiesen und verrechnet.
Optimale Verteilung der Ladeleistung: Das integrierte Lastmanagement vermeidet Lastspitzen. Teure Verstärkungen des Hausanschlusses können in vielen Fällen vermieden werden.</t>
  </si>
  <si>
    <t>Pico, Zaptec</t>
  </si>
  <si>
    <t>Preismodell 1: Ladestrom</t>
  </si>
  <si>
    <t>1499 CHF</t>
  </si>
  <si>
    <t>Kauf Ladestation, Konfiguration und Instruktion, inkl. MWSt.</t>
  </si>
  <si>
    <t xml:space="preserve">Strompreise in gemäss den regionalen Tarifen (Haushalt DT) in Steffisburg. 
Individuelle Preisgestaltung in weiteren Versogungsgebieten </t>
  </si>
  <si>
    <t>In Steffisburg wird gemeinsam mit der "normalen" Stromrechnung verrechnet
Ausserhalb des Versorgungsgebiet über eine seperate Rechnung (Quartalsweise)</t>
  </si>
  <si>
    <t>über das Eponet-Portal und das Wiki von Eponet</t>
  </si>
  <si>
    <t>via Wiki von Eponet, alle Möglichkeiten vorhanden</t>
  </si>
  <si>
    <t>Standardangebot, Einlade- und Prepaidfunktion, Fernsteuerung; Reception uvm.</t>
  </si>
  <si>
    <t>Einlade- und Prepaidfunktion, Fernsteuerung; Reception uvm.</t>
  </si>
  <si>
    <t>https://wiki.eponet.ch/</t>
  </si>
  <si>
    <t>Standardangebot, Verschiedenste Funktionen mit einer RFID, Emobilität, Maschinensteuerung, Zutritt, Zeiterfassung usw.</t>
  </si>
  <si>
    <t>Verschiedenste Funktionen mit einer RFID, Emobilität, Maschinensteuerung, Zutritt, Zeiterfassung usw.</t>
  </si>
  <si>
    <t>Rechnung durch Anbieter
Rechnung durch Energieversorger
Rechnung durch Immobilienbesitzende
Kreditkarte/EC Karte
TWINT
Überweisung, Guthaben</t>
  </si>
  <si>
    <t>Zusätzliche Kosten wie; Blockiergebühr, Starttarif uvm.
Tarife können je Nutzer und Funktion unabhängig eingestellt werden</t>
  </si>
  <si>
    <t>Standardangebot, plus viele weitere Funktionen und Möglichkeiten</t>
  </si>
  <si>
    <t xml:space="preserve"> plus viele weitere Funktionen und Möglichkeiten</t>
  </si>
  <si>
    <t>0 Monat(e)</t>
  </si>
  <si>
    <t xml:space="preserve"> ausser das Onboarding erfolgt durch Eponet AG (80.-)</t>
  </si>
  <si>
    <t>ausser das Onboarding erfolgt durch Eponet AG (80.-)</t>
  </si>
  <si>
    <t>Siehe die aktuelle Preisliste im Wiki (wiki.eponet.ch)</t>
  </si>
  <si>
    <t>Anfrageformular auf der Website ausfüllen, Kunde erhält eine Offerte zur Unterschrift. Sobald wir diese unterschrieben erhalten haben können wir die Ladestation in ca. 2 Wochen installieren. Kunde erhält RFID Karte zur Freischaltung der Ladestation und die Berechtigung auf seine Ladestation in der Ladestation APP</t>
  </si>
  <si>
    <t>Easee Core, Zaptec Pro, Elecq Home in der ewl Ladelösung,</t>
  </si>
  <si>
    <t>Zaptec Pro
easee Core
Elecq Home</t>
  </si>
  <si>
    <t>Aufschlag auf den Ladestrom (pro kWh) (ohne monatlicher Fixpreis)
Prozentualer Aufschlag pro Transaktion (ohne monatlicher Fixpreis)
ewl ladelösung nur der Fixpreis
beim öffentlichem Laden prozentualer Aufpreis</t>
  </si>
  <si>
    <t>Es entstehen keine Fixkosten pro Ladestation, alles wir über den Energiepreis abgerechnet: im 2025 sind dies 35.14 Rp/kWh exkl. MWST. Die Fixkosten sind lediglich für die Sim-Karte oder Glasfaseranschluss für die Internetanbindung der Grundinstallation. (ca. 10 CHF/Monat)
2. Abrechnungsmodel: Gleicher Strompreis/kWh wie am EW Zähler, dafür Monatliche Kosten pro Ladestation von 9.15CHF exkl. MWST.</t>
  </si>
  <si>
    <t>Schweizweit der gleiche Preis von 35.14 Rp/kWh exkl. MWST oder gleicher Strompreis/kWh wie am jeweiligen EW Zähler, dafür Monatliche Kosten pro Ladestation von 9.15CHF exkl. MWST.</t>
  </si>
  <si>
    <t>Aufschlag auf den Ladestrom (pro kWh) (ohne monatlicher Fixpreis)
Prozentualer Aufschlag pro Transaktion (ohne monatlicher Fixpreis)
ewl ladelösung nur der Fixpreis
beim öffentlichen Laden ist der prozentuale Aufpreis</t>
  </si>
  <si>
    <t>Onboarding der Nutzer in Eigenregie durch self-service Funktion in der MOVE App.</t>
  </si>
  <si>
    <t>https://move.ch/media/docs/professionell/DE_Kompatible_Ladestationen.pdf</t>
  </si>
  <si>
    <t>eCarUp ist eine innovative Plattform für die Verwaltung und Nutzung von E-Ladestationen. Sie ermöglicht eine einfache Abrechnung von Ladevorgängen, die Wartung von Ladestationen und die nahtlose Integration der Ladeinfrastruktur in Gebäude. Die App liefert Echtzeitinformationen zu Verfügbarkeit und Standort von Ladestationen und unterstützt das Teilen von Ladepunkten. Betreiber können ihre Stationen eigenständig verwalten und für externe Nutzer freigeben. Dank der integrierten Bezahlsysteme wird die Abrechnung unkompliziert und effizient. eCarUp bietet damit eine umfassende Lösung, die Elektromobilität fördert und den Aufbau einer nachhaltigen Verkehrsinfrastruktur unterstützt.</t>
  </si>
  <si>
    <t>info@ecarup.com</t>
  </si>
  <si>
    <t>Abo mit monatlichem Fixpreis (ohne zusätzliche Aufschläge)
Aufschlag auf den Ladestrom (pro kWh) (ohne monatlicher Fixpreis)
Fixer Aufschlag pro Transaktion (ohne monatlicher Fixpreis)
Prozentualer Aufschlag pro Transaktion (ohne monatlicher Fixpreis)
Abo mit monatlichem Fixpreis + Aufschlag auf den Ladestrom (pro kWh)
Abo mit monatlichem Fixpreis + prozentualer Aufschlag pro Transaktion
Abo mit monatlichem Fixpreis + fixer Aufschlag pro Transaktion
Das Preismodell wird vom Stationsbetreiber festgelegt. Wir von eCarUp erheben immer 10% auf Kreditkartentransaktionen und CHF 2.20 pro Ladepunkt monatlich bzw. CHF 240.- pro Ladepunkt für 10 Jahre für die abrechnnungslösung, welche wir dem Stationsbtereiber zur Verfügung stellen.</t>
  </si>
  <si>
    <t>Wir von eCarUp erheben immer 10% auf Kreditkartentransaktionen und CHF 2.20 pro Ladepunkt monatlich bzw. CHF 240.- pro Ladepunkt für 10 Jahre für die Nutzung des Backends, welches wir dem Stationsbetreiber zur Verfügung stellen.</t>
  </si>
  <si>
    <t>2.20 CHF</t>
  </si>
  <si>
    <t>0.08 Jahr(e)</t>
  </si>
  <si>
    <t>Abo mit monatlichem Fixpreis (ohne zusätzliche Aufschläge)
Aufschlag auf den Ladestrom (pro kWh) (ohne monatlicher Fixpreis)
Fixer Aufschlag pro Transaktion (ohne monatlicher Fixpreis)
Prozentualer Aufschlag pro Transaktion (ohne monatlicher Fixpreis)
Abo mit monatlichem Fixpreis + Aufschlag auf den Ladestrom (pro kWh)
Abo mit monatlichem Fixpreis + prozentualer Aufschlag pro Transaktion
Abo mit monatlichem Fixpreis + fixer Aufschlag pro Transaktion
Das Preismodell wird vom Stationsbetreiber festgelegt. Wir von eCarUp erheben immer 10% auf Kreditkartentransaktionen und CHF 2.20 pros Ladepunkt monatlich bzw. CHF 240.- pro Ladepunkt für 10 Jahre für die abrechnnungslösung, welche wir dem Stationsbtereiber zur Verfügung stellen.</t>
  </si>
  <si>
    <t>easee
Enelion
KEBA</t>
  </si>
  <si>
    <t>Mennekes</t>
  </si>
  <si>
    <t>2.90 CHF</t>
  </si>
  <si>
    <t>Gegenüber Immobilienbesitzer fallen monatlich CHF 2.90 + 10% Transaktionsgebühr auf den Ladeumsatz an. Dieser setzt selbstständig den Endnutzerpreis fest.</t>
  </si>
  <si>
    <t>Preismodell 2: ChargeOne Immo mit günstiger Grundgebühr + variablen Transaktionskosten</t>
  </si>
  <si>
    <t>ChargeOne Immo mit günstiger Grundgebühr + variablen Transaktionskosten</t>
  </si>
  <si>
    <t>Sobald mehrere E-Autos in einer Liegenschaft oder an einem Firmenstandort geladen werden sollen, braucht es eine flexible Ladelösung. Mit unseren individuellen Erschliessungskonzepten erhalten Sie von Anfang an die passende und zukunftsfähige Ladeinfrastruktur für E-Autos. Damit vermeiden Sie Fehlinvestitionen und können entspannt die Vorzüge der E-Mobilität geniessen.</t>
  </si>
  <si>
    <t>https://ibc-chur.ch/e-mobility/</t>
  </si>
  <si>
    <t>daniel.liver@ibc-chur.ch</t>
  </si>
  <si>
    <t>081 254 48 20</t>
  </si>
  <si>
    <t>Optional: Preisaufschlag Parkplatznutzung</t>
  </si>
  <si>
    <t>Die SharemanCharge (ehemals volta®-Lösung) von eeproperty vereinfacht die Verwaltung und Abrechnung des Ladens von Elektrofahrzeugen in Gebäudeparkplätzen. Flexibel, skalierbar und rentabel umfasst sie Installation, automatisierte Verwaltung und Abrechnung sowie einen 7-Tage-Benutzersupport. Kompatibel mit allen OCPP-Ladestationen und integrierbar in bestehende Installationen, bietet SharemanCharge eine zentrale Verwaltung über eine Plattform für Eigentümer und eine mobile App für Benutzer. Drei Finanzierungsmodelle stehen zur Verfügung, um den Anforderungen an vollständiges oder gemeinsames Eigentum gerecht zu werden und einen schrittweisen Übergang zu ermöglichen.</t>
  </si>
  <si>
    <t>SharemanCharge</t>
  </si>
  <si>
    <t>Alle OCPP Ladestationen</t>
  </si>
  <si>
    <t>ABB
Eaton (Green Motion)
easee
Schneider Electric
Zaptec
Legrand</t>
  </si>
  <si>
    <t>https://shareman.com/de/homepage/</t>
  </si>
  <si>
    <t>2400 CHF</t>
  </si>
  <si>
    <t>Hardware: 1100, Installation 1200, Setup: 100</t>
  </si>
  <si>
    <t xml:space="preserve">E-Mobilität mit Zukunft
E-LKW Ladestation bis 480 kW
Areal Stromanschluss Optimierung mit geregeltem E-LKW Ladestation 360 kW
Mit Photovoltaikstrom kann an der Station bis zu 560 A (360 kW) mit unserer Regelung über Mittag abgegeben werden, bei einem Hausanschluss von 400 A.
Vorteile:
    Keine zu hohen Spitzenwerte / Stromkosten monatlich (Reduktion der monatlichen Spitzenleistung)
    Optimale Verwendung von Ihrem eigenen Solarstrom
    Gute Vorbereitung für eine spätere Investition in einen grossen E-Speicher (Container) im Areal
    Optimal für Schnell Ladestationen von Kostad bis 400 kW oder mehr
Voraussetzung:
    Areal Netz / Areal ZEV welches wir Ihnen gerne anbieten </t>
  </si>
  <si>
    <t>Die Partino Mobile Energie AG ist ein Schweizer Unternehmen mit eigener Entwicklung und Herstellung. 
Mit floatbridge bieten wir eine herstellerunabhängige, skalierbare Plattform für Ladeinfrastrukturen. Sie ermöglicht die Integration verschiedener Ladetechnologien, ist kompatibel mit unterschiedlichen Abrechnungsdienstleistern und umfasst technische wie kommerzielle Backend-Lösungen. 
Wir bieten zudem Abrechnungsmöglichkeiten für den privaten, halböffentlichen und öffentlichen Bereich sowie intelligente Ladestationen, flexibles Lastmanagement und Service &amp; Support für ein ganzheitliches E-Mobilitätsangebot.</t>
  </si>
  <si>
    <t>Partino / ECOTAP / VOOL</t>
  </si>
  <si>
    <t>ewz sorgt für die reibungslose Installation und Aufschaltung der Ladestationen. Für Immobilieneigentümer*innen beschränkt sich der Aufwand auf das Freihalten der Parkplätze.</t>
  </si>
  <si>
    <t>Das Onboarding für Ladestations-Nutzende erfolgt online.</t>
  </si>
  <si>
    <t>ewz unterstützt bei AC-Ladestationen die Fabrikate easee, Zaptec, Mennekes.
Für DC-Schnellladestationen kommen ABB und Alpitronic zum Einsatz.
Weitere Hersteller können nach Absprache integriert werden. Die Liste wird laufend erweitert.</t>
  </si>
  <si>
    <t>ABB
easee
Zaptec
Alpitronic</t>
  </si>
  <si>
    <t>Altendorf SZ, Schweiz</t>
  </si>
  <si>
    <t>Sintio</t>
  </si>
  <si>
    <t>Über Registrierungsseite Sintio-Portal: www.sintio.com</t>
  </si>
  <si>
    <t>Auführliche Informationen unter: https://docs.sintio.app/de</t>
  </si>
  <si>
    <t>Altendorf SZ</t>
  </si>
  <si>
    <t>uns als Anbieter, die Verwaltung resp. Eigentümerschaft, sowie den Elektroinstallateur</t>
  </si>
  <si>
    <t>Zaptec, Easee, ABB, Alfen, Alpitronic, Daze, Eaton, Elecq, Etrel, Garo, Hager, Keba, Mennekes, Smart-me, VOOL, Webasto, Weidmüller (sämtliche OCPP-fähigen Ladestationen integrierbar)</t>
  </si>
  <si>
    <t>Alpitronic
Elecq
Zaptec</t>
  </si>
  <si>
    <t>Laden ohne aktive Authentifizierung</t>
  </si>
  <si>
    <t>Kreditkarte/EC Karte
TWINT
Apple Pay/Google Pay</t>
  </si>
  <si>
    <t>Monatlich
bei sintio.public pro Ladevorgang</t>
  </si>
  <si>
    <t>private Ladestationen
halböffentliche Ladestationen
öffentliche Ladestationen</t>
  </si>
  <si>
    <t>Standardangebot, Überschreibung des Energiezählers auf Sintio. So wird die EW-Rechnung durch Sintio direkt bezahlt und die Verwaltung zusätzlich entlastet.</t>
  </si>
  <si>
    <t>Überschreibung des Energiezählers auf Sintio. So wird die EW-Rechnung durch Sintio direkt bezahlt und die Verwaltung zusätzlich entlastet.</t>
  </si>
  <si>
    <t xml:space="preserve">0 Jahr(e) </t>
  </si>
  <si>
    <t>Preismodell 1: sintio.service</t>
  </si>
  <si>
    <t>Abrechnung - zur Verfügungstellen der Daten
Abrechnung - Rechnungserstellung und Versand
Abrechnung - Inkasso
Webportal zur Benutzendenverwaltung
Verschiedene Tarif-Gruppen
Einstellung eines eigenen Energietarifs
Reporting Funktion
Mandantenfunktion</t>
  </si>
  <si>
    <t>3.5 % pro Transaktion</t>
  </si>
  <si>
    <t>sintio.service</t>
  </si>
  <si>
    <t>Abrechnung - Rechnungserstellung und Versand
Abrechnung - Inkasso
Webportal zur Benutzendenverwaltung
Verschiedene Tarif-Gruppen
Einstellung eines eigenen Energietarifs
Störungsmanagement
Fernwartung
Reporting Funktion</t>
  </si>
  <si>
    <t>Preismodell 3: sintio.public</t>
  </si>
  <si>
    <t>Abrechnung - Inkasso
Webportal zur Benutzendenverwaltung
Verschiedene Tarif-Gruppen
Einstellung eines eigenen Energietarifs
Störungsmanagement
Störungsbehebung vor Ort
Reporting Funktion
Abrechnung öffentlicher Ladestationen (z.B. Besuchendenparkplätze)</t>
  </si>
  <si>
    <t>Preismodell 2: sintio.fullservice</t>
  </si>
  <si>
    <t>sintio.fullservice</t>
  </si>
  <si>
    <t>sintio.public</t>
  </si>
  <si>
    <t>Kann auch mit sintio.fullservice und sintio.pooling kombiniert werden</t>
  </si>
  <si>
    <t>zevvy ist die Online-Plattform für die unkomplizierte Abrechnung komplexer Energie- und Nebenkosten, Heizkosten, Strom, Ladestationen, Wasser und viele weitere Nebenkosten. zevvy ist kompatibel mit einer Vielzahl an Ladelösungen und EMS, wie Solar Manager, HOOC, Wago, Tesenso, Smartme, Neovac, Symcon, Tesenso und vielen weiteren. Unser Ökosystem bietet Zugang zu einer Vielzahl von Hardwareanbietern. Entscheiden Sie, ob Sie selbst abrechnen oder einen unserer Dienstleistungspartner beauftragen möchten.
Unser offenes System ermöglicht es, Lock-In-Effekte zu umgehen. Bei zevvy gehören Ihre Daten Ihnen, und Sie behalten stets die Kontrolle. Sie haben die Freiheit, jederzeit den Anbieter oder Dienstleister zu wechseln, ohne dabei an Einschränkungen oder Kosten gebunden zu sein.</t>
  </si>
  <si>
    <t>Je nach Partner und Projekt.</t>
  </si>
  <si>
    <t>In einer ersten Stufe wird entschieden ob Immobilieneigentümer:in selbst zevvy nutzt oder ob eine Komplettdienstleistung durch einen Partner offeriert werden soll.</t>
  </si>
  <si>
    <t>Frei wählbare Intervalle</t>
  </si>
  <si>
    <t>private Ladestationen
halbprivate Ladestationen
öffentliche Ladestationen</t>
  </si>
  <si>
    <t>Sehr individuell konfigurierbar, wir raten zu Einfachheit. Dynamischer Tarif noch in Testphase</t>
  </si>
  <si>
    <t>Jegliche weitere Kosten sind möglich. Unter anderem Speicher, Gas, Wasser, Wind, ZEV, vZEV, Lokale Elektrizitätsgemeinschaften (LEG)</t>
  </si>
  <si>
    <t>Standardangebot mit diversen Partnern wie GaraioRem, ImmoTop2, RimoR5, AbaImmo, Bexio, SAP, Preflet und viele mehr</t>
  </si>
  <si>
    <t>Abo mit monatlichem Fixpreis (ohne zusätzliche Aufschläge)
Kosten nach Messpunkten und Individualverträge auf Anfrage</t>
  </si>
  <si>
    <t>0 Jahr(e)</t>
  </si>
  <si>
    <t>Wir bieten selbst keine Ladestationen an. Aufschalten und Einrichten ist bei zevvy kostenlos. Es können Gebühren anfallen, wenn ein zevvy-Partner beratend beauftragt wird. Beratungen und Konfigurationssupport werden individuell angeboten.</t>
  </si>
  <si>
    <t>Kosten von 42.- werden jährlich bezahlt. Darüber können sämtliche weitere Funktionen genutzt werden (ZEV, ...) 
In den meisten Fällen werden Ladestationen mit einem anderen Kostensystem kombiniert (z.B. Heizkosten oder ZEV) somit sind Ladestationen inklusive.</t>
  </si>
  <si>
    <t>0,10 CHF/kWh</t>
  </si>
  <si>
    <t>Sehr individuell konfigurierbar, wir raten zu Einfachheit. Dynamischer Tarif noch in Testphase.</t>
  </si>
  <si>
    <t>Optional im Zusatzpaket, Diverse Partnerprodukte je nach Projekt</t>
  </si>
  <si>
    <t xml:space="preserve"> mit diversen Partnern wie GaraioRem, ImmoTop2, RimoR5, AbaImmo, Bexio, SAP, Preflet und viele mehr</t>
  </si>
  <si>
    <t>54 CHF</t>
  </si>
  <si>
    <t>per Dashboard (Zugang über Webportal oder App j+ pilot)</t>
  </si>
  <si>
    <t>JUICE CHARGER me 3</t>
  </si>
  <si>
    <t>statisch: über Cloud
dynamisch: über lokales Gateway/lokale Station</t>
  </si>
  <si>
    <t>statisch: digital, inkl. Backend und App-Zugang
dynamisch: mit MID-Zähler (Teil der Hardware), inkl. Backend und App-Zugang</t>
  </si>
  <si>
    <t>Standardangebot, keine Angabe</t>
  </si>
  <si>
    <t>https://energiethun.ch/privatkunden/strom/ladestrom-mfh/</t>
  </si>
  <si>
    <t>yannick.gerber@energiethun.ch</t>
  </si>
  <si>
    <t>033 225 47 68</t>
  </si>
  <si>
    <t>Benötigen Sie eine Elektroladestation für mehrere E-Autos? Wir zeigen Ihnen die Vorteile einer Ladelösung für Mehrfamilienhäuser sowie Firmen und erläutern, wieso dafür ein Lastmanagement notwendig ist. Erfahren Sie mehr zu unserer «Ladelösung Mehrfamilienhaus».</t>
  </si>
  <si>
    <t>041 666 51 00</t>
  </si>
  <si>
    <t>Bestellformular auf unserer Webseite ausfüllen. Wir nehmen mit dem ausgefüllten Installateur kontakt auf, um die Ladestation auf Ihr Wunschdatum in Betrieb zu haben.</t>
  </si>
  <si>
    <t>Formular auf Webseite ausfüllen, wir schauen mit dem Elektroinstallateur.
https://ewo.ch/energie/e-mobilitaet/bestellung-ladestation</t>
  </si>
  <si>
    <t>Zaptec Pro MID</t>
  </si>
  <si>
    <t>Visualisierung
Eigenverbrauchsoptimierung</t>
  </si>
  <si>
    <t>Die Energiekosten werden eins zu eins ohne Zuschlag mit dem Tarif Basis abgerechnet (Normalpreis und Sparpreis)</t>
  </si>
  <si>
    <t>1350 CHF</t>
  </si>
  <si>
    <t>Kauf Grundinfrastruktur und Ladestationen durch Eigentümerschaft.
- Kein Verwaltungsaufwand für die Abrechnung
- Direkte Abrechung auf Nutzer der Ladestation per Stromrechnung</t>
  </si>
  <si>
    <t>Die Abrechnung der bezogenen Leistung erfolgt direkt über die gewohnte EWO Stromrechnung als separate Position. Mit einer RFID-Badge wird der Benutzer identifiziert und sichergestellt, dass die Ladung direkt seiner Stromrechnung belastet wird.
Die Energiekosten werden eins zu eins ohne Zuschlag mit dem Tarif  Basis abgerechnet (Normalpreis und Sparpreis).</t>
  </si>
  <si>
    <t>Miete Ladestation, Service 24/7</t>
  </si>
  <si>
    <t>Kauf Grundinfrastruktur durch Eigentümerschaft.
Miete Ladestationen durch Mieterschaft.
- Kein Verwaltungsaufwand für die Abrechnung
- Direkte Abrechung auf Nutzer der Ladestation per Stromrechnung</t>
  </si>
  <si>
    <t>Der Strompreis orientiert sich am günstigsten erneuerbaren Stromprodukt des 
lokalen Energieversorgers und beinhaltet die Energielieferung, das Netznutzungsentgelt sowie 
gesetzliche und sonstige Abgaben (enthält u.a. gesetzliche Förderabgaben, Konzessions-
abgaben an die Gemeinde, Umlage von Betriebskosten der Ladeinfrastruktur etc.).</t>
  </si>
  <si>
    <t>ennovatis mit Hauptsitz in Olten und einer Niederlassung in Deutschland entwickelt seit 2000 digitale Lösungen für intelligentes Energiemanagement. Die Systeme schaffen Transparenz im Energieverbrauch, senken Betriebskosten und helfen Unternehmen, Immobiliengesellschaften sowie der öffentlichen Hand, ihre Immobilien effizient zu betreiben und Klimaziele zu erreichen.</t>
  </si>
  <si>
    <t>E-Mobilität</t>
  </si>
  <si>
    <t>vertrieb@ennovatis.com</t>
  </si>
  <si>
    <t>alle</t>
  </si>
  <si>
    <t>ennovatis oder Dritt-Dienstleister</t>
  </si>
  <si>
    <t>www.evolon.ch/e-mobilitaet</t>
  </si>
  <si>
    <t>ladestation@evolon.ch</t>
  </si>
  <si>
    <t>Berner Seeland (Fläche Büren, Ins, Schüpfen)</t>
  </si>
  <si>
    <t>CHF 300: Montage, Inbetriebnahme, Einrichten, Setup und Onboarding.
CHF 1'195: Ladestation</t>
  </si>
  <si>
    <t>1495 CHF</t>
  </si>
  <si>
    <t>Evolon AG</t>
  </si>
  <si>
    <t>Evolon AG →</t>
  </si>
  <si>
    <t>AEW Energie AG →</t>
  </si>
  <si>
    <t>AEW Energie AG</t>
  </si>
  <si>
    <t>Überlassen Sie uns die Planung, Installation, Wartung und Finanzierung der Ladestationen. Mit unserem Rundum-sorglos-Paket oder einer massgeschneiderten Teillösung, die genau auf Ihre Bedürfnisse abgestimmt ist, können Sie sich auf Ihr Kerngeschäft konzentrieren, während wir uns um die Ladeinfrastruktur kümmern. Sie haben die Wahl: Möchten Sie eine Kauflösung mit Eigeninvestition oder bevorzugen Sie eine schlüsselfertige Mietlösung mit Komplettservice? Noch unentschlossen? Wir beraten Sie gerne umfassend, um die optimale Ladelösung für Sie zu finden.</t>
  </si>
  <si>
    <t>AEW multi charging</t>
  </si>
  <si>
    <t>https://www.aew.ch/privatkunden/e-mobilitaet/mehrfamilienhaus/mietloesung</t>
  </si>
  <si>
    <t>emobility@aew.ch</t>
  </si>
  <si>
    <t>Installation durch Partner und Inbetriebnahme durch uns</t>
  </si>
  <si>
    <t>Anmeldung via Web-Formular</t>
  </si>
  <si>
    <t>Auf Anfrage</t>
  </si>
  <si>
    <t>ABB
Alfen
Autel
Eaton (Green Motion)
easee
Ebee
Garo
Hager
Heidelberger
Juice Technology
KEBA
Mennekes
Pico
Siemens
Smappee
Weidmüller
Zaptec
Ecotap
Vool</t>
  </si>
  <si>
    <t>Visualisierungen
Monitoring
Störungsmanagement
Eigenverbrauchsoptimierung</t>
  </si>
  <si>
    <t>Rechnung durch Anbieter
Kreditkarte/EC Karte
LSV</t>
  </si>
  <si>
    <t>Aktuell werden Hoch- und Niedertarif von örtlichen EVU abgebildet</t>
  </si>
  <si>
    <t>Preismodell 1: AEW multi charging</t>
  </si>
  <si>
    <t>Webportal
App
Transaktionsübersicht
Visualisierung der eigenen Verbräuche
Hotline 24/7
Zugang zu öffentlichen Ladestationen desselben Anbieters mit gleichem Account
Zugang zu öffentlichen Ladestationen anderer Anbieter mit gleichem Account (Roaming)</t>
  </si>
  <si>
    <t>52 CHF</t>
  </si>
  <si>
    <t>Full-Service inkl. 24/7-Hotline und Wartung &amp; Instandhaltung</t>
  </si>
  <si>
    <t>Preismodell 2: AEW multi charging light</t>
  </si>
  <si>
    <t>AEW multi charging light</t>
  </si>
  <si>
    <t>149 CHF</t>
  </si>
  <si>
    <t>Onboarding-Gebühr</t>
  </si>
  <si>
    <t>Basisinstallation wird durch den Eigentümer finanziert</t>
  </si>
  <si>
    <t>AGROLA AG</t>
  </si>
  <si>
    <t>Als ganzheitlicher Partner für Elektromobilität begleiten wir Sie von der Planung bis zur Abrechnung. Ob private Ladestation, Firmenflotte oder öffentliche Ladeinfrastruktur – wir bieten massgeschneiderte Lösungen aus einer Hand. Gemeinsam mit erfahrenen Elektrikern sorgen wir für eine fachgerechte Installation, garantieren höchste Sicherheit und übernehmen auf Wunsch auch den Betrieb sowie die automatische Abrechnung. So machen wir Elektromobilität einfach, transparent und zukunftssicher – für Unternehmen, Gemeinden und Privatkunden.</t>
  </si>
  <si>
    <t>www.ladeloesungen.ch und www.agrola.ch</t>
  </si>
  <si>
    <t>charge@agrola.ch</t>
  </si>
  <si>
    <t>Via Webseite - Formular unter Angabe eines Liegenschaftsspezifischen Links oder QR-Codes
Der Kunde kann auch mit der AGROLA E-Mob App weitere Nutzer hinzufügen.</t>
  </si>
  <si>
    <t>AGROLA konfiguriert und integriert die Ladestation in ihr Backend. Die Installateur:in installiert die Ladestationen und macht entweder eine Fern Inbetriebnahme oder ein Projektleiter:in ist bei der Abnahme mit vor Ort für die Inbetriebnahme.</t>
  </si>
  <si>
    <t>https://ladeloesungen.ch/ladestationen-und-zubehoer/</t>
  </si>
  <si>
    <t>Circontrol
easee
Zaptec</t>
  </si>
  <si>
    <t>Messung für Reporting
Störungsmanagement</t>
  </si>
  <si>
    <t>Rechnung durch Anbieter
Kreditkarte/EC Karte
TWINT</t>
  </si>
  <si>
    <t>Die AGROLA bietet je nach Bedarf die entsprechende Lösung an.</t>
  </si>
  <si>
    <t>Eigenfinanzierung, Eigenfinanzierung
Mietmodell Ladestation</t>
  </si>
  <si>
    <t>AGROLA  AG →</t>
  </si>
  <si>
    <t>ebs Energie AG</t>
  </si>
  <si>
    <t>Die ebs-Ladelösung ist das Modell des regional vernetzten Energieversorgungsunternehmen. Gerne übernehmen wir alles rund um die Ladung Ihres Elektrofahrzeugs: Grundinstallation, Installation der Ladestation, Abrechnungsdienstleistungen und Support. Gerne helfen wir Ihnen bei der Versorgung Ihres Elektrofahrzeuges.</t>
  </si>
  <si>
    <t>Schwyz, Schweiz</t>
  </si>
  <si>
    <t>ebs-Ladelösung</t>
  </si>
  <si>
    <t>ebs.swiss</t>
  </si>
  <si>
    <t>edl@ebs.swiss</t>
  </si>
  <si>
    <t>Schwyz</t>
  </si>
  <si>
    <t>Energieversorgungsgebiet ebs und Talkessel Schwyz</t>
  </si>
  <si>
    <t>Installation über Elektroinstallateur und IBN über ebs</t>
  </si>
  <si>
    <t>Zaptec Pro MID Ladestationen</t>
  </si>
  <si>
    <t>Nicht zutreffend, Muss über das Fahrzeug eingegeben werden.</t>
  </si>
  <si>
    <t>Wenn Ladestationen nicht privat, dann wird über Drittdienstleister abgerechnet.</t>
  </si>
  <si>
    <t>180 Monat(e)</t>
  </si>
  <si>
    <t>Preismodell 1: ebs-Ladelösung Kauf</t>
  </si>
  <si>
    <t>ebs-Ladelösung Kauf</t>
  </si>
  <si>
    <t>Abrechnung - Rechnungserstellung und Versand
Abrechnung - Inkasso
Lastmanagement</t>
  </si>
  <si>
    <t>2377.75 CHF</t>
  </si>
  <si>
    <t>Ladestation + Rückwandplatte + Installation + IBN inkl. MWST</t>
  </si>
  <si>
    <t>5.9 CHF</t>
  </si>
  <si>
    <t>Grundgebühr (Standbyverbräuche, Internet, Zähler, Abrechnung)</t>
  </si>
  <si>
    <t>Preismodell 2: ebs-Ladelösung Miete</t>
  </si>
  <si>
    <t>ebs-Ladelösung Miete</t>
  </si>
  <si>
    <t>821.1 CHF</t>
  </si>
  <si>
    <t>Rückwandplatte + Installation + IBN inkl. MWST</t>
  </si>
  <si>
    <t>38 CHF</t>
  </si>
  <si>
    <t>Grundgebühr (Standbyverbräuche, Internet, Zähler, Abrechnung) und Miete Ladestation</t>
  </si>
  <si>
    <t>Rückwandplatte+Installation+IBN inkl. MWST</t>
  </si>
  <si>
    <t>68 CHF</t>
  </si>
  <si>
    <t>Grundgebühr + Miete Ladestation + Miete Vorfinanzierung Ladelösung</t>
  </si>
  <si>
    <t>ebs Energie AG →</t>
  </si>
  <si>
    <t>Nein, wir nutzen unser Backend nur für unser eigenes Angebot.</t>
  </si>
  <si>
    <t>Hardware (Ladestationen)</t>
  </si>
  <si>
    <t>Muss über das Fahrzeug eingegeben werden.</t>
  </si>
  <si>
    <t>Nein, wir beziehen unser Backend von Dritten und nutzen es für unser eigenes Angebot.</t>
  </si>
  <si>
    <t>Abrechnungslösung
Lastmanagement</t>
  </si>
  <si>
    <t>Eniwa AG</t>
  </si>
  <si>
    <t>Die Eniwa AG begleitet Kunden beim Thema Elektromobilität im Ein- und Mehrfamilienhaus, sowie in der Industrie und Gewerbe als Gesamtlösungsanbieter von der Machbarkeitsprüfung bis zur Inbetriebnahme.
Wir setzten auf etablierte Ladestationshersteller und bevorzugen ein modulares Ladesystem das mit den Anforderungen mitwächst und immer auf dem neusten stand der Technik ist.
Unsere umfangreiche Installationsabteilung realisiert Ladestationen und Leistungssteuerungen gemäss Anwendungsvorgaben des Kunden.
Sind Sie an unserem rundum Sorglos-Paket interessiert? Wir beraten Sie gerne!</t>
  </si>
  <si>
    <t>Buchs AG, Schweiz</t>
  </si>
  <si>
    <t>https://eniwa.ch/de/elektromobilitaet</t>
  </si>
  <si>
    <t>mobilitaet@eniwa.ch</t>
  </si>
  <si>
    <t>062 835 00 10</t>
  </si>
  <si>
    <t>Aargau</t>
  </si>
  <si>
    <t>Der Kunde bestellt die Ladestation mittels Bestellformular per Mail -&gt; mobilitaet@eniwa.ch. 
Die Eniwa AG übernimmt den gesamten Prozess von der Installation, Inbetriebnahme und Abrechnung.</t>
  </si>
  <si>
    <t>Der Kunde bestellt die Ladestation mittels Bestellformular per Mail -&gt; mobilitaet@eniwa.ch. 
Die Eniwa AG eröffnet das Kundenkonto uns sendet ihm den Anmeldelink mit den Zugangsdaten zur Ladestation.</t>
  </si>
  <si>
    <t>ZAPTEC Pro MID, Easee Charge/Core</t>
  </si>
  <si>
    <t>Günstigstes 100% erneuerbares Produkt</t>
  </si>
  <si>
    <t>2280 CHF</t>
  </si>
  <si>
    <t>7 CHF</t>
  </si>
  <si>
    <t>Abrechnungsdienstleistung</t>
  </si>
  <si>
    <t>0% pro Transaktion</t>
  </si>
  <si>
    <t>Verrechnet wird der lokale EW Tarif (günstigstes 100% Erneuerbare Produkt) nach Tarifzeiten, Hoch- und Niedertarif zuzüglich der 0.02 CHF/kWh</t>
  </si>
  <si>
    <t>Preismodell 2: Eniwa Lösung Mietmodell</t>
  </si>
  <si>
    <t>Eniwa AG →</t>
  </si>
  <si>
    <t>Lieferung und installation, Inbetriebnahme, aufschaltung Portal und zusenden RFID Karte, IA, Sina, inkl. MwSt.</t>
  </si>
  <si>
    <t>Eniwa-Lösung Mietmodell</t>
  </si>
  <si>
    <t>041 819 47 47</t>
  </si>
  <si>
    <t>Preismodell 3: Contracting</t>
  </si>
  <si>
    <t>Die vorliegenden Daten wurden im März 2024 erhoben und im September 2025 aktualisiert. Es besteht kein Anspruch zur laufenden Aktualisierung der Angaben. Es ist eine jährliche Aktualisierung vorgesehen.</t>
  </si>
  <si>
    <r>
      <rPr>
        <b/>
        <sz val="11"/>
        <color theme="1"/>
        <rFont val="Arial"/>
        <family val="2"/>
      </rPr>
      <t>Auftraggeberschaft</t>
    </r>
    <r>
      <rPr>
        <sz val="11"/>
        <color theme="1"/>
        <rFont val="Arial"/>
        <family val="2"/>
      </rPr>
      <t xml:space="preserve">: 
Alois Freidhof, Bundesamt für Energie BFE 
Flavio Kälin, Bundesamt für Energie BFE 
Julian Barth, Swisscharge 
Robin Becker, Generis AG 
</t>
    </r>
    <r>
      <rPr>
        <b/>
        <sz val="11"/>
        <color theme="1"/>
        <rFont val="Arial"/>
        <family val="2"/>
      </rPr>
      <t>Autorin:</t>
    </r>
    <r>
      <rPr>
        <sz val="11"/>
        <color theme="1"/>
        <rFont val="Arial"/>
        <family val="2"/>
      </rPr>
      <t xml:space="preserve">
Marisa Timm, Renera AG 
Diese Studie wurde im Auftrag von LadenPunkt erstellt.
Für den Inhalt sind allein die Autorinnen verantwortlich.
Bitte verwenden Sie folgende Zitierung:
Bundesamt für Energie (2025): Marktübersicht Zugangs- und Abrechnungslösungen für Ladeinfrastruktur
</t>
    </r>
    <r>
      <rPr>
        <b/>
        <sz val="11"/>
        <color theme="1"/>
        <rFont val="Arial"/>
        <family val="2"/>
      </rPr>
      <t>Version 2.0 November 2025</t>
    </r>
  </si>
  <si>
    <t>Standardangebot, Netzdienliches Laden (z.B. Realisierung eines Lastabwurfs gemäss VNB-Anforderungen), dynamische Tarife</t>
  </si>
  <si>
    <t>1245 CHF</t>
  </si>
  <si>
    <t>12.50 CHF</t>
  </si>
  <si>
    <t>Buchs AG</t>
  </si>
  <si>
    <t>062 834 21 25</t>
  </si>
  <si>
    <t>058 433 81 71</t>
  </si>
  <si>
    <t>022 525 77 22</t>
  </si>
  <si>
    <t>058 477 49 19</t>
  </si>
  <si>
    <t>041 249 62 00</t>
  </si>
  <si>
    <t>044 548 20 60</t>
  </si>
  <si>
    <t>021 588 15 19</t>
  </si>
  <si>
    <t>041 510 17 17</t>
  </si>
  <si>
    <t>062 555 37 37</t>
  </si>
  <si>
    <t>032 552 80 30</t>
  </si>
  <si>
    <t>061 275 58 00</t>
  </si>
  <si>
    <t>041 510 02 19</t>
  </si>
  <si>
    <t>041 510 87 81</t>
  </si>
  <si>
    <t>044 586 86 11</t>
  </si>
  <si>
    <t>031 560 74 26</t>
  </si>
  <si>
    <t>041 748 45 45</t>
  </si>
  <si>
    <t>https://de.ail.ch/unternehmen/strom/produkte/elektromobilit-t.html</t>
  </si>
  <si>
    <t>https://www.ckw.ch/gebaeudetechnik/ladeinfrastruktur</t>
  </si>
  <si>
    <t>https://www.ekz.ch/de/landing/ladeloesungimmobilien.html</t>
  </si>
  <si>
    <t xml:space="preserve">E-Mobilität mit Zukunft
E-LKW Ladestation bis 480 kW
Areal Stromanschluss Optimierung mit geregeltem E-LKW Ladestation 360 kW
Mit Photovoltaikstrom kann an der Station bis zu 560 A (360 kW) mit unserer Regelung über Mittag abgegeben werden, bei einem Hausanschluss von 400 A.
Vorteile:
    Keine zu hohen Spitzenwerte / Stromkosten monatlich (Reduktion der monatlichen Spitzenleistung)
    Optimale Verwendung von Ihrem eigenen Solarstrom
    Gute Vorbereitung für eine spätere Investition in einen grossen E-Speicher (Container) im Areal
    Optimal für Schnell Ladestationen von Kostad bis 400 kW oder mehr
Voraussetzung:
    Areal Netz / Areal ZEV welches wir Ihnen gerne anbieten </t>
  </si>
  <si>
    <t>https://www.ewl-luzern.ch/energie/e-mobilitaet</t>
  </si>
  <si>
    <t>Helion</t>
  </si>
  <si>
    <t>Helion →</t>
  </si>
  <si>
    <t>https://www.helion.ch/de/produkte/ladestationen/</t>
  </si>
  <si>
    <t>https://www.ewn.ch/elektromobilitat/</t>
  </si>
  <si>
    <t>https://sw-gossau.ch/</t>
  </si>
  <si>
    <t>https://zevvy.ch</t>
  </si>
  <si>
    <t>AVIA VOLT</t>
  </si>
  <si>
    <t>https://aviavolt.ch/</t>
  </si>
  <si>
    <t>info@aviavolt.ch</t>
  </si>
  <si>
    <t>052 724 01 60</t>
  </si>
  <si>
    <t>AVIA VOLT →</t>
  </si>
  <si>
    <t>AVIA VOLT hat per April 2025 die Lösung Plug'n'Roll von Repower akquiriert. 
Als Schweizer Full-Service-Provider der ersten Stunde wissen wir, worauf es auf dem Weg in die fossilfreie Mobilität ankommt. 
Wir bieten von Beratung &amp; Konzeption, über Installation &amp; Inbetriebnahme bis hin zu Service &amp; Betrieb sowie Zugang &amp; Abrechnung der Ladestationen alles aus einer Hand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</si>
</sst>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9" x14ac:knownFonts="1">
    <font>
      <sz val="11"/>
      <color theme="1"/>
      <name val="Calibri"/>
      <family val="2"/>
      <scheme val="minor"/>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sz val="10"/>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
      <sz val="11"/>
      <color theme="1"/>
      <name val="Calibri"/>
      <family val="2"/>
      <scheme val="minor"/>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33">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hair">
        <color rgb="FFF7A823"/>
      </left>
      <right/>
      <top/>
      <bottom/>
      <diagonal/>
    </border>
    <border>
      <left style="hair">
        <color rgb="FFF7A823"/>
      </left>
      <right style="hair">
        <color rgb="FFF7A823"/>
      </right>
      <top/>
      <bottom/>
      <diagonal/>
    </border>
    <border>
      <left style="hair">
        <color rgb="FFF7A823"/>
      </left>
      <right style="thick">
        <color theme="0"/>
      </right>
      <top/>
      <bottom/>
      <diagonal/>
    </border>
    <border>
      <left style="thick">
        <color theme="0"/>
      </left>
      <right/>
      <top/>
      <bottom/>
      <diagonal/>
    </border>
    <border>
      <left/>
      <right style="thick">
        <color theme="0"/>
      </right>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1" fillId="0" borderId="0" applyNumberFormat="0" applyFill="0" applyBorder="0" applyAlignment="0" applyProtection="0"/>
    <xf numFmtId="0" fontId="37" fillId="0" borderId="0"/>
    <xf numFmtId="0" fontId="38" fillId="0" borderId="0"/>
  </cellStyleXfs>
  <cellXfs count="165">
    <xf numFmtId="0" fontId="0" fillId="0" borderId="0" xfId="0"/>
    <xf numFmtId="0" fontId="2" fillId="3" borderId="0" xfId="0" applyFont="1" applyFill="1"/>
    <xf numFmtId="164" fontId="2" fillId="3" borderId="0" xfId="0" applyNumberFormat="1" applyFont="1" applyFill="1"/>
    <xf numFmtId="0" fontId="4" fillId="3" borderId="0" xfId="0" applyFont="1" applyFill="1" applyAlignment="1">
      <alignment wrapText="1"/>
    </xf>
    <xf numFmtId="164" fontId="2" fillId="2" borderId="2" xfId="0" applyNumberFormat="1" applyFont="1" applyFill="1" applyBorder="1" applyAlignment="1">
      <alignment horizontal="left" wrapText="1"/>
    </xf>
    <xf numFmtId="0" fontId="2" fillId="3" borderId="0" xfId="0" applyFont="1" applyFill="1" applyAlignment="1">
      <alignment wrapText="1"/>
    </xf>
    <xf numFmtId="164" fontId="2" fillId="2" borderId="4"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3" borderId="0" xfId="0" applyNumberFormat="1" applyFont="1" applyFill="1" applyAlignment="1">
      <alignment wrapText="1"/>
    </xf>
    <xf numFmtId="164" fontId="7" fillId="2" borderId="3" xfId="0" applyNumberFormat="1" applyFont="1" applyFill="1" applyBorder="1" applyAlignment="1">
      <alignment horizontal="left" vertical="center" wrapText="1" indent="4"/>
    </xf>
    <xf numFmtId="164" fontId="6" fillId="2" borderId="3" xfId="0" applyNumberFormat="1" applyFont="1" applyFill="1" applyBorder="1" applyAlignment="1">
      <alignment horizontal="left" wrapText="1" indent="2"/>
    </xf>
    <xf numFmtId="164" fontId="7" fillId="2" borderId="4" xfId="0" applyNumberFormat="1" applyFont="1" applyFill="1" applyBorder="1" applyAlignment="1">
      <alignment horizontal="left" vertical="center" wrapText="1" indent="1"/>
    </xf>
    <xf numFmtId="164" fontId="6" fillId="2" borderId="5" xfId="0" applyNumberFormat="1" applyFont="1" applyFill="1" applyBorder="1" applyAlignment="1">
      <alignment horizontal="left" wrapText="1" indent="2"/>
    </xf>
    <xf numFmtId="164" fontId="6" fillId="2" borderId="1" xfId="0" applyNumberFormat="1" applyFont="1" applyFill="1" applyBorder="1" applyAlignment="1">
      <alignment horizontal="left" wrapText="1" indent="2"/>
    </xf>
    <xf numFmtId="164" fontId="7" fillId="2" borderId="6" xfId="0" applyNumberFormat="1" applyFont="1" applyFill="1" applyBorder="1" applyAlignment="1">
      <alignment horizontal="left" wrapText="1" indent="1"/>
    </xf>
    <xf numFmtId="164" fontId="2" fillId="2" borderId="3" xfId="0" applyNumberFormat="1" applyFont="1" applyFill="1" applyBorder="1" applyAlignment="1">
      <alignment horizontal="left" wrapText="1" indent="4"/>
    </xf>
    <xf numFmtId="164" fontId="2" fillId="2" borderId="5" xfId="0" applyNumberFormat="1" applyFont="1" applyFill="1" applyBorder="1" applyAlignment="1">
      <alignment horizontal="left" wrapText="1" indent="4"/>
    </xf>
    <xf numFmtId="0" fontId="8" fillId="3" borderId="0" xfId="0" applyFont="1" applyFill="1" applyAlignment="1">
      <alignment wrapText="1"/>
    </xf>
    <xf numFmtId="0" fontId="9" fillId="3" borderId="0" xfId="0" applyFont="1" applyFill="1"/>
    <xf numFmtId="164" fontId="2" fillId="2" borderId="4" xfId="0" applyNumberFormat="1" applyFont="1" applyFill="1" applyBorder="1" applyAlignment="1">
      <alignment wrapText="1"/>
    </xf>
    <xf numFmtId="164" fontId="7" fillId="2" borderId="5" xfId="0" applyNumberFormat="1" applyFont="1" applyFill="1" applyBorder="1" applyAlignment="1">
      <alignment horizontal="left" wrapText="1" indent="3"/>
    </xf>
    <xf numFmtId="164" fontId="2" fillId="2" borderId="1" xfId="0" applyNumberFormat="1" applyFont="1" applyFill="1" applyBorder="1" applyAlignment="1">
      <alignment horizontal="left" wrapText="1" indent="4"/>
    </xf>
    <xf numFmtId="164" fontId="2" fillId="3" borderId="0" xfId="0" applyNumberFormat="1" applyFont="1" applyFill="1" applyAlignment="1">
      <alignment horizontal="left" wrapText="1" indent="4"/>
    </xf>
    <xf numFmtId="164" fontId="2" fillId="3" borderId="0" xfId="0" applyNumberFormat="1" applyFont="1" applyFill="1" applyAlignment="1">
      <alignment horizontal="left" wrapText="1"/>
    </xf>
    <xf numFmtId="0" fontId="2" fillId="0" borderId="0" xfId="0" applyFont="1"/>
    <xf numFmtId="0" fontId="2" fillId="0" borderId="0" xfId="0" applyFont="1" applyAlignment="1">
      <alignment wrapText="1"/>
    </xf>
    <xf numFmtId="0" fontId="2" fillId="0" borderId="0" xfId="0" applyFont="1" applyAlignment="1">
      <alignment vertical="center"/>
    </xf>
    <xf numFmtId="164" fontId="2" fillId="2" borderId="4" xfId="0" applyNumberFormat="1" applyFont="1" applyFill="1" applyBorder="1" applyAlignment="1">
      <alignment horizontal="left" wrapText="1" indent="2"/>
    </xf>
    <xf numFmtId="0" fontId="4" fillId="3" borderId="0" xfId="0" applyFont="1" applyFill="1" applyAlignment="1">
      <alignment horizontal="left" wrapText="1"/>
    </xf>
    <xf numFmtId="0" fontId="10" fillId="6" borderId="0" xfId="0" applyFont="1" applyFill="1" applyAlignment="1">
      <alignment horizontal="left" wrapText="1"/>
    </xf>
    <xf numFmtId="0" fontId="16" fillId="0" borderId="0" xfId="0" applyFont="1" applyAlignment="1">
      <alignment vertical="center"/>
    </xf>
    <xf numFmtId="164" fontId="2" fillId="2" borderId="6" xfId="0" applyNumberFormat="1" applyFont="1" applyFill="1" applyBorder="1" applyAlignment="1">
      <alignment horizontal="left" wrapText="1" indent="1"/>
    </xf>
    <xf numFmtId="0" fontId="18" fillId="8" borderId="0" xfId="0" applyFont="1" applyFill="1" applyAlignment="1">
      <alignment vertical="center"/>
    </xf>
    <xf numFmtId="0" fontId="0" fillId="8" borderId="0" xfId="0" applyFill="1"/>
    <xf numFmtId="0" fontId="20" fillId="8" borderId="0" xfId="0" applyFont="1" applyFill="1" applyAlignment="1">
      <alignment horizontal="left" vertical="center" indent="2"/>
    </xf>
    <xf numFmtId="0" fontId="19" fillId="8" borderId="0" xfId="0" applyFont="1" applyFill="1" applyAlignment="1">
      <alignment horizontal="left" vertical="center" indent="2"/>
    </xf>
    <xf numFmtId="0" fontId="0" fillId="8" borderId="0" xfId="0" applyFill="1" applyAlignment="1">
      <alignment wrapText="1"/>
    </xf>
    <xf numFmtId="0" fontId="2" fillId="2" borderId="0" xfId="0" applyFont="1" applyFill="1" applyAlignment="1">
      <alignment wrapText="1"/>
    </xf>
    <xf numFmtId="0" fontId="2" fillId="2" borderId="0" xfId="0" applyFont="1" applyFill="1" applyAlignment="1">
      <alignment vertical="center"/>
    </xf>
    <xf numFmtId="0" fontId="0" fillId="2" borderId="0" xfId="0" applyFill="1"/>
    <xf numFmtId="0" fontId="22" fillId="0" borderId="0" xfId="0" applyFont="1" applyAlignment="1">
      <alignment vertical="center"/>
    </xf>
    <xf numFmtId="0" fontId="24"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64" fontId="7" fillId="2" borderId="5" xfId="0" applyNumberFormat="1" applyFont="1" applyFill="1" applyBorder="1" applyAlignment="1">
      <alignment horizontal="left" vertical="center" wrapText="1" indent="4"/>
    </xf>
    <xf numFmtId="164" fontId="7" fillId="2" borderId="6" xfId="0" applyNumberFormat="1" applyFont="1" applyFill="1" applyBorder="1" applyAlignment="1">
      <alignment horizontal="left" vertical="center" wrapText="1" indent="1"/>
    </xf>
    <xf numFmtId="164" fontId="6" fillId="2" borderId="7" xfId="0" applyNumberFormat="1" applyFont="1" applyFill="1" applyBorder="1" applyAlignment="1">
      <alignment horizontal="left" wrapText="1" indent="2"/>
    </xf>
    <xf numFmtId="164" fontId="2" fillId="2" borderId="8" xfId="0" applyNumberFormat="1" applyFont="1" applyFill="1" applyBorder="1" applyAlignment="1">
      <alignment horizontal="left" wrapText="1"/>
    </xf>
    <xf numFmtId="0" fontId="23" fillId="2" borderId="0" xfId="0" applyFont="1" applyFill="1" applyAlignment="1">
      <alignment vertical="center"/>
    </xf>
    <xf numFmtId="0" fontId="24" fillId="2" borderId="0" xfId="0" applyFont="1" applyFill="1"/>
    <xf numFmtId="0" fontId="21" fillId="6" borderId="14" xfId="0" applyFont="1" applyFill="1" applyBorder="1" applyAlignment="1">
      <alignment horizontal="left" wrapText="1"/>
    </xf>
    <xf numFmtId="0" fontId="2" fillId="2" borderId="0" xfId="0" applyFont="1" applyFill="1"/>
    <xf numFmtId="0" fontId="2" fillId="3" borderId="15" xfId="0" applyFont="1" applyFill="1" applyBorder="1" applyAlignment="1">
      <alignment horizontal="center" vertical="center" wrapText="1"/>
    </xf>
    <xf numFmtId="0" fontId="2" fillId="3" borderId="16" xfId="0" applyFont="1" applyFill="1" applyBorder="1" applyAlignment="1">
      <alignment vertical="center" wrapText="1"/>
    </xf>
    <xf numFmtId="164" fontId="13" fillId="3" borderId="0" xfId="0" applyNumberFormat="1" applyFont="1" applyFill="1" applyAlignment="1">
      <alignment horizontal="right" vertical="center" wrapText="1"/>
    </xf>
    <xf numFmtId="164" fontId="7" fillId="2" borderId="4" xfId="0" applyNumberFormat="1" applyFont="1" applyFill="1" applyBorder="1" applyAlignment="1">
      <alignment horizontal="left" wrapText="1"/>
    </xf>
    <xf numFmtId="164" fontId="7" fillId="2" borderId="6" xfId="0" applyNumberFormat="1" applyFont="1" applyFill="1" applyBorder="1" applyAlignment="1">
      <alignment horizontal="left" wrapText="1"/>
    </xf>
    <xf numFmtId="0" fontId="9" fillId="3" borderId="0" xfId="0" applyFont="1" applyFill="1" applyAlignment="1">
      <alignment wrapText="1"/>
    </xf>
    <xf numFmtId="164" fontId="17" fillId="5" borderId="7" xfId="0" applyNumberFormat="1" applyFont="1" applyFill="1" applyBorder="1" applyAlignment="1">
      <alignment vertical="center" wrapText="1"/>
    </xf>
    <xf numFmtId="0" fontId="21" fillId="6" borderId="17" xfId="0" applyFont="1" applyFill="1" applyBorder="1" applyAlignment="1">
      <alignment horizontal="left" wrapText="1"/>
    </xf>
    <xf numFmtId="0" fontId="21" fillId="6" borderId="18" xfId="0" applyFont="1" applyFill="1" applyBorder="1" applyAlignment="1">
      <alignment horizontal="left" wrapText="1"/>
    </xf>
    <xf numFmtId="0" fontId="21" fillId="6" borderId="0" xfId="0" applyFont="1" applyFill="1" applyAlignment="1">
      <alignment horizontal="left" wrapText="1"/>
    </xf>
    <xf numFmtId="0" fontId="21" fillId="6" borderId="17" xfId="0" applyFont="1" applyFill="1" applyBorder="1" applyAlignment="1">
      <alignment wrapText="1"/>
    </xf>
    <xf numFmtId="0" fontId="21" fillId="6" borderId="0" xfId="0" applyFont="1" applyFill="1" applyAlignment="1">
      <alignment wrapText="1"/>
    </xf>
    <xf numFmtId="0" fontId="21" fillId="6" borderId="14" xfId="0" applyFont="1" applyFill="1" applyBorder="1" applyAlignment="1">
      <alignment wrapText="1"/>
    </xf>
    <xf numFmtId="0" fontId="21" fillId="6" borderId="18" xfId="0" applyFont="1" applyFill="1" applyBorder="1" applyAlignment="1">
      <alignment wrapText="1"/>
    </xf>
    <xf numFmtId="0" fontId="19" fillId="0" borderId="0" xfId="0" applyFont="1" applyAlignment="1">
      <alignment horizontal="center" vertical="center"/>
    </xf>
    <xf numFmtId="0" fontId="24" fillId="0" borderId="0" xfId="0" applyFont="1" applyAlignment="1">
      <alignment wrapText="1"/>
    </xf>
    <xf numFmtId="164" fontId="5" fillId="4" borderId="0" xfId="0" applyNumberFormat="1" applyFont="1" applyFill="1" applyAlignment="1">
      <alignment wrapText="1"/>
    </xf>
    <xf numFmtId="164" fontId="5" fillId="4" borderId="12" xfId="0" applyNumberFormat="1" applyFont="1" applyFill="1" applyBorder="1"/>
    <xf numFmtId="164" fontId="17" fillId="5" borderId="0" xfId="0" applyNumberFormat="1" applyFont="1" applyFill="1" applyAlignment="1">
      <alignment wrapText="1"/>
    </xf>
    <xf numFmtId="164" fontId="17" fillId="5" borderId="12" xfId="0" applyNumberFormat="1" applyFont="1" applyFill="1" applyBorder="1"/>
    <xf numFmtId="164" fontId="7" fillId="2" borderId="3" xfId="0" applyNumberFormat="1" applyFont="1" applyFill="1" applyBorder="1" applyAlignment="1">
      <alignment horizontal="left" wrapText="1" indent="4"/>
    </xf>
    <xf numFmtId="164" fontId="2" fillId="2" borderId="2" xfId="0" applyNumberFormat="1" applyFont="1" applyFill="1" applyBorder="1" applyAlignment="1">
      <alignment horizontal="left" wrapText="1" indent="1"/>
    </xf>
    <xf numFmtId="164" fontId="2" fillId="2" borderId="4" xfId="0" applyNumberFormat="1" applyFont="1" applyFill="1" applyBorder="1" applyAlignment="1">
      <alignment horizontal="left" wrapText="1" indent="1"/>
    </xf>
    <xf numFmtId="164" fontId="7" fillId="2" borderId="4" xfId="0" applyNumberFormat="1" applyFont="1" applyFill="1" applyBorder="1" applyAlignment="1">
      <alignment horizontal="left" wrapText="1" indent="1"/>
    </xf>
    <xf numFmtId="164" fontId="2" fillId="3" borderId="0" xfId="0" applyNumberFormat="1" applyFont="1" applyFill="1" applyAlignment="1">
      <alignment horizontal="left" wrapText="1" indent="1"/>
    </xf>
    <xf numFmtId="164" fontId="17" fillId="5" borderId="8" xfId="0" applyNumberFormat="1" applyFont="1" applyFill="1" applyBorder="1" applyAlignment="1">
      <alignment horizontal="left" vertical="center" wrapText="1" indent="1"/>
    </xf>
    <xf numFmtId="164" fontId="2" fillId="2" borderId="21" xfId="0" applyNumberFormat="1" applyFont="1" applyFill="1" applyBorder="1" applyAlignment="1">
      <alignment horizontal="left" wrapText="1" indent="1"/>
    </xf>
    <xf numFmtId="164" fontId="2" fillId="2" borderId="22" xfId="0" applyNumberFormat="1" applyFont="1" applyFill="1" applyBorder="1" applyAlignment="1">
      <alignment horizontal="left" wrapText="1" indent="1"/>
    </xf>
    <xf numFmtId="164" fontId="7" fillId="2" borderId="22" xfId="0" applyNumberFormat="1" applyFont="1" applyFill="1" applyBorder="1" applyAlignment="1">
      <alignment horizontal="left" wrapText="1" indent="1"/>
    </xf>
    <xf numFmtId="164" fontId="2" fillId="2" borderId="23" xfId="0" applyNumberFormat="1" applyFont="1" applyFill="1" applyBorder="1" applyAlignment="1">
      <alignment horizontal="left" wrapText="1" indent="1"/>
    </xf>
    <xf numFmtId="164" fontId="7" fillId="2" borderId="22" xfId="0" applyNumberFormat="1" applyFont="1" applyFill="1" applyBorder="1" applyAlignment="1">
      <alignment horizontal="left" vertical="center" wrapText="1" indent="1"/>
    </xf>
    <xf numFmtId="164" fontId="7" fillId="2" borderId="4" xfId="0" applyNumberFormat="1" applyFont="1" applyFill="1" applyBorder="1" applyAlignment="1">
      <alignment horizontal="left" vertical="center" wrapText="1" indent="3"/>
    </xf>
    <xf numFmtId="164" fontId="7" fillId="2" borderId="22" xfId="0" applyNumberFormat="1" applyFont="1" applyFill="1" applyBorder="1" applyAlignment="1">
      <alignment horizontal="left" vertical="center" wrapText="1" indent="3"/>
    </xf>
    <xf numFmtId="164" fontId="7" fillId="2" borderId="23" xfId="0" applyNumberFormat="1" applyFont="1" applyFill="1" applyBorder="1" applyAlignment="1">
      <alignment horizontal="left" vertical="center" wrapText="1" indent="3"/>
    </xf>
    <xf numFmtId="164" fontId="7" fillId="2" borderId="6" xfId="0" applyNumberFormat="1" applyFont="1" applyFill="1" applyBorder="1" applyAlignment="1">
      <alignment horizontal="left" vertical="center" wrapText="1" indent="3"/>
    </xf>
    <xf numFmtId="164" fontId="6" fillId="2" borderId="7" xfId="0" applyNumberFormat="1" applyFont="1" applyFill="1" applyBorder="1" applyAlignment="1">
      <alignment horizontal="left" wrapText="1"/>
    </xf>
    <xf numFmtId="164" fontId="2" fillId="2" borderId="8" xfId="0" applyNumberFormat="1" applyFont="1" applyFill="1" applyBorder="1" applyAlignment="1">
      <alignment horizontal="left" wrapText="1" indent="1"/>
    </xf>
    <xf numFmtId="164" fontId="2" fillId="2" borderId="20" xfId="0" applyNumberFormat="1" applyFont="1" applyFill="1" applyBorder="1" applyAlignment="1">
      <alignment horizontal="left" wrapText="1" indent="1"/>
    </xf>
    <xf numFmtId="164" fontId="7" fillId="2" borderId="23" xfId="0" applyNumberFormat="1" applyFont="1" applyFill="1" applyBorder="1" applyAlignment="1">
      <alignment horizontal="left" wrapText="1" indent="1"/>
    </xf>
    <xf numFmtId="164" fontId="2" fillId="2" borderId="6" xfId="0" applyNumberFormat="1" applyFont="1" applyFill="1" applyBorder="1" applyAlignment="1">
      <alignment horizontal="left" wrapText="1" indent="2"/>
    </xf>
    <xf numFmtId="164" fontId="2" fillId="2" borderId="6" xfId="0" applyNumberFormat="1" applyFont="1" applyFill="1" applyBorder="1" applyAlignment="1">
      <alignment horizontal="left" wrapText="1" indent="3"/>
    </xf>
    <xf numFmtId="164" fontId="2" fillId="2" borderId="23" xfId="0" applyNumberFormat="1" applyFont="1" applyFill="1" applyBorder="1" applyAlignment="1">
      <alignment horizontal="left" wrapText="1" indent="3"/>
    </xf>
    <xf numFmtId="164" fontId="2" fillId="2" borderId="4" xfId="0" applyNumberFormat="1" applyFont="1" applyFill="1" applyBorder="1" applyAlignment="1">
      <alignment horizontal="left" wrapText="1" indent="3"/>
    </xf>
    <xf numFmtId="164" fontId="2" fillId="2" borderId="22" xfId="0" applyNumberFormat="1" applyFont="1" applyFill="1" applyBorder="1" applyAlignment="1">
      <alignment horizontal="left" wrapText="1" indent="3"/>
    </xf>
    <xf numFmtId="164" fontId="7" fillId="2" borderId="6" xfId="0" applyNumberFormat="1" applyFont="1" applyFill="1" applyBorder="1" applyAlignment="1">
      <alignment horizontal="left" wrapText="1" indent="3"/>
    </xf>
    <xf numFmtId="164" fontId="6" fillId="2" borderId="3" xfId="0" applyNumberFormat="1" applyFont="1" applyFill="1" applyBorder="1" applyAlignment="1">
      <alignment horizontal="left" indent="2"/>
    </xf>
    <xf numFmtId="164" fontId="3" fillId="7" borderId="24" xfId="0" applyNumberFormat="1" applyFont="1" applyFill="1" applyBorder="1" applyAlignment="1">
      <alignment horizontal="left" vertical="center" wrapText="1" indent="1"/>
    </xf>
    <xf numFmtId="164" fontId="27" fillId="4" borderId="9" xfId="0" applyNumberFormat="1" applyFont="1" applyFill="1" applyBorder="1"/>
    <xf numFmtId="164" fontId="5" fillId="4" borderId="10" xfId="0" applyNumberFormat="1" applyFont="1" applyFill="1" applyBorder="1" applyAlignment="1">
      <alignment horizontal="left" wrapText="1" indent="1"/>
    </xf>
    <xf numFmtId="164" fontId="5" fillId="4" borderId="13" xfId="0" applyNumberFormat="1" applyFont="1" applyFill="1" applyBorder="1" applyAlignment="1">
      <alignment horizontal="left" wrapText="1" indent="1"/>
    </xf>
    <xf numFmtId="164" fontId="5" fillId="4" borderId="25" xfId="0" applyNumberFormat="1" applyFont="1" applyFill="1" applyBorder="1" applyAlignment="1">
      <alignment horizontal="left" wrapText="1" indent="1"/>
    </xf>
    <xf numFmtId="164" fontId="5" fillId="4" borderId="9" xfId="0" applyNumberFormat="1" applyFont="1" applyFill="1" applyBorder="1"/>
    <xf numFmtId="164" fontId="17" fillId="5" borderId="13" xfId="0" applyNumberFormat="1" applyFont="1" applyFill="1" applyBorder="1" applyAlignment="1">
      <alignment horizontal="left" wrapText="1" indent="1"/>
    </xf>
    <xf numFmtId="164" fontId="17" fillId="5" borderId="26" xfId="0" applyNumberFormat="1" applyFont="1" applyFill="1" applyBorder="1" applyAlignment="1">
      <alignment horizontal="left" wrapText="1" indent="1"/>
    </xf>
    <xf numFmtId="164" fontId="17" fillId="5" borderId="20" xfId="0" applyNumberFormat="1" applyFont="1" applyFill="1" applyBorder="1" applyAlignment="1">
      <alignment horizontal="left" vertical="center" wrapText="1" indent="1"/>
    </xf>
    <xf numFmtId="0" fontId="2" fillId="4" borderId="0" xfId="0" applyFont="1" applyFill="1"/>
    <xf numFmtId="0" fontId="2" fillId="4" borderId="25" xfId="0" applyFont="1" applyFill="1" applyBorder="1" applyAlignment="1">
      <alignment horizontal="left" indent="1"/>
    </xf>
    <xf numFmtId="0" fontId="15" fillId="4" borderId="14" xfId="0" applyFont="1" applyFill="1" applyBorder="1" applyAlignment="1">
      <alignment horizontal="left" wrapText="1"/>
    </xf>
    <xf numFmtId="0" fontId="15" fillId="4" borderId="0" xfId="0" applyFont="1" applyFill="1" applyAlignment="1">
      <alignment wrapText="1"/>
    </xf>
    <xf numFmtId="164" fontId="2" fillId="2" borderId="2" xfId="0" applyNumberFormat="1" applyFont="1" applyFill="1" applyBorder="1" applyAlignment="1">
      <alignment wrapText="1"/>
    </xf>
    <xf numFmtId="164" fontId="33" fillId="3" borderId="0" xfId="1" applyNumberFormat="1" applyFont="1" applyFill="1" applyAlignment="1">
      <alignment vertical="center"/>
    </xf>
    <xf numFmtId="0" fontId="23" fillId="4" borderId="19" xfId="0" applyFont="1" applyFill="1" applyBorder="1" applyAlignment="1">
      <alignment horizontal="center" vertical="center"/>
    </xf>
    <xf numFmtId="0" fontId="23" fillId="0" borderId="0" xfId="0" applyFont="1" applyAlignment="1">
      <alignment horizontal="center" vertical="center"/>
    </xf>
    <xf numFmtId="0" fontId="15" fillId="4" borderId="19" xfId="0" applyFont="1" applyFill="1" applyBorder="1" applyAlignment="1">
      <alignment horizontal="center" textRotation="90" wrapText="1"/>
    </xf>
    <xf numFmtId="164" fontId="3" fillId="3" borderId="0" xfId="0" applyNumberFormat="1" applyFont="1" applyFill="1" applyAlignment="1">
      <alignment vertical="center"/>
    </xf>
    <xf numFmtId="0" fontId="34" fillId="0" borderId="11" xfId="0" applyFont="1" applyBorder="1" applyAlignment="1">
      <alignment horizontal="center" vertical="center"/>
    </xf>
    <xf numFmtId="0" fontId="35" fillId="2" borderId="0" xfId="0" applyFont="1" applyFill="1" applyAlignment="1">
      <alignment horizontal="center"/>
    </xf>
    <xf numFmtId="0" fontId="35" fillId="2" borderId="0" xfId="0" applyFont="1" applyFill="1"/>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23" fillId="4" borderId="29" xfId="0" applyFont="1" applyFill="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2" fillId="0" borderId="30" xfId="0" applyFont="1" applyBorder="1" applyAlignment="1">
      <alignment vertical="center"/>
    </xf>
    <xf numFmtId="0" fontId="36" fillId="0" borderId="0" xfId="1" applyFont="1" applyAlignment="1">
      <alignment vertical="center"/>
    </xf>
    <xf numFmtId="0" fontId="0" fillId="0" borderId="0" xfId="0" applyAlignment="1">
      <alignment wrapText="1"/>
    </xf>
    <xf numFmtId="0" fontId="1" fillId="0" borderId="0" xfId="1"/>
    <xf numFmtId="164" fontId="2" fillId="2" borderId="2" xfId="0" applyNumberFormat="1" applyFont="1" applyFill="1" applyBorder="1" applyAlignment="1">
      <alignment horizontal="left" vertical="top" wrapText="1"/>
    </xf>
    <xf numFmtId="0" fontId="1" fillId="0" borderId="0" xfId="1" applyFill="1"/>
    <xf numFmtId="0" fontId="0" fillId="0" borderId="0" xfId="0" quotePrefix="1"/>
    <xf numFmtId="0" fontId="0" fillId="0" borderId="32" xfId="0" applyBorder="1"/>
    <xf numFmtId="164" fontId="2" fillId="2" borderId="4" xfId="0" quotePrefix="1" applyNumberFormat="1" applyFont="1" applyFill="1" applyBorder="1" applyAlignment="1">
      <alignment horizontal="left" wrapText="1"/>
    </xf>
    <xf numFmtId="0" fontId="1" fillId="0" borderId="32" xfId="1" applyBorder="1"/>
    <xf numFmtId="164" fontId="5" fillId="4" borderId="7" xfId="0" applyNumberFormat="1"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164" fontId="2" fillId="2" borderId="7" xfId="0" applyNumberFormat="1" applyFont="1" applyFill="1" applyBorder="1" applyAlignment="1">
      <alignment horizontal="left" vertical="top" wrapText="1" indent="2"/>
    </xf>
    <xf numFmtId="164" fontId="2" fillId="2" borderId="8" xfId="0" applyNumberFormat="1" applyFont="1" applyFill="1" applyBorder="1" applyAlignment="1">
      <alignment horizontal="left" vertical="top" wrapText="1" indent="2"/>
    </xf>
    <xf numFmtId="164" fontId="2" fillId="2" borderId="3" xfId="0" applyNumberFormat="1" applyFont="1" applyFill="1" applyBorder="1" applyAlignment="1">
      <alignment horizontal="left" vertical="top" wrapText="1" indent="2"/>
    </xf>
    <xf numFmtId="164" fontId="2" fillId="2" borderId="4"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top" wrapText="1" indent="2"/>
    </xf>
    <xf numFmtId="164" fontId="2" fillId="2" borderId="6"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center" wrapText="1" indent="2"/>
    </xf>
    <xf numFmtId="164" fontId="6" fillId="2" borderId="6" xfId="0" applyNumberFormat="1" applyFont="1" applyFill="1" applyBorder="1" applyAlignment="1">
      <alignment horizontal="left" vertical="center" wrapText="1" indent="2"/>
    </xf>
    <xf numFmtId="164" fontId="2" fillId="2" borderId="1" xfId="0" applyNumberFormat="1" applyFont="1" applyFill="1" applyBorder="1" applyAlignment="1">
      <alignment horizontal="left" vertical="top" wrapText="1" indent="2"/>
    </xf>
    <xf numFmtId="164" fontId="2" fillId="2" borderId="2" xfId="0" applyNumberFormat="1" applyFont="1" applyFill="1" applyBorder="1" applyAlignment="1">
      <alignment horizontal="left" vertical="top" wrapText="1" indent="2"/>
    </xf>
    <xf numFmtId="164" fontId="5" fillId="4" borderId="7" xfId="0" applyNumberFormat="1" applyFont="1" applyFill="1" applyBorder="1" applyAlignment="1">
      <alignment horizontal="left" wrapText="1"/>
    </xf>
    <xf numFmtId="164" fontId="5" fillId="4" borderId="8" xfId="0" applyNumberFormat="1" applyFont="1" applyFill="1" applyBorder="1" applyAlignment="1">
      <alignment horizontal="left" wrapText="1"/>
    </xf>
    <xf numFmtId="164" fontId="2" fillId="2" borderId="1" xfId="0" applyNumberFormat="1" applyFont="1" applyFill="1" applyBorder="1" applyAlignment="1">
      <alignment horizontal="left" vertical="center" wrapText="1" indent="2"/>
    </xf>
    <xf numFmtId="164" fontId="2" fillId="2" borderId="2" xfId="0" applyNumberFormat="1" applyFont="1" applyFill="1" applyBorder="1" applyAlignment="1">
      <alignment horizontal="left" vertical="center" wrapText="1" indent="2"/>
    </xf>
    <xf numFmtId="164" fontId="2" fillId="2" borderId="3" xfId="0" applyNumberFormat="1" applyFont="1" applyFill="1" applyBorder="1" applyAlignment="1">
      <alignment horizontal="left" vertical="center" wrapText="1" indent="2"/>
    </xf>
    <xf numFmtId="164" fontId="2" fillId="2" borderId="4" xfId="0" applyNumberFormat="1" applyFont="1" applyFill="1" applyBorder="1" applyAlignment="1">
      <alignment horizontal="left" vertical="center" wrapText="1" indent="2"/>
    </xf>
    <xf numFmtId="164" fontId="17" fillId="5" borderId="7" xfId="0" applyNumberFormat="1" applyFont="1" applyFill="1" applyBorder="1" applyAlignment="1">
      <alignment horizontal="left" vertical="center" wrapText="1" indent="2"/>
    </xf>
    <xf numFmtId="164" fontId="17" fillId="5" borderId="8" xfId="0" applyNumberFormat="1" applyFont="1" applyFill="1" applyBorder="1" applyAlignment="1">
      <alignment horizontal="left" vertical="center" wrapText="1" indent="2"/>
    </xf>
    <xf numFmtId="164" fontId="27" fillId="4" borderId="7" xfId="0" applyNumberFormat="1" applyFont="1" applyFill="1" applyBorder="1" applyAlignment="1">
      <alignment horizontal="left" wrapText="1"/>
    </xf>
    <xf numFmtId="164" fontId="27" fillId="4" borderId="8" xfId="0" applyNumberFormat="1" applyFont="1" applyFill="1" applyBorder="1" applyAlignment="1">
      <alignment horizontal="left" wrapText="1"/>
    </xf>
    <xf numFmtId="0" fontId="4" fillId="3" borderId="0" xfId="0" applyFont="1" applyFill="1" applyAlignment="1">
      <alignment horizontal="left" wrapText="1"/>
    </xf>
    <xf numFmtId="164" fontId="27" fillId="4" borderId="9" xfId="0" applyNumberFormat="1" applyFont="1" applyFill="1" applyBorder="1" applyAlignment="1">
      <alignment horizontal="left" wrapText="1"/>
    </xf>
    <xf numFmtId="164" fontId="27" fillId="4" borderId="10" xfId="0" applyNumberFormat="1" applyFont="1" applyFill="1" applyBorder="1" applyAlignment="1">
      <alignment horizontal="left" wrapText="1"/>
    </xf>
    <xf numFmtId="164" fontId="5" fillId="4" borderId="9" xfId="0" applyNumberFormat="1" applyFont="1" applyFill="1" applyBorder="1" applyAlignment="1">
      <alignment horizontal="left" wrapText="1"/>
    </xf>
    <xf numFmtId="164" fontId="5" fillId="4" borderId="10" xfId="0" applyNumberFormat="1" applyFont="1" applyFill="1" applyBorder="1" applyAlignment="1">
      <alignment horizontal="left" wrapText="1"/>
    </xf>
  </cellXfs>
  <cellStyles count="4">
    <cellStyle name="Link" xfId="1" builtinId="8"/>
    <cellStyle name="Standard" xfId="0" builtinId="0"/>
    <cellStyle name="Standard 2" xfId="2" xr:uid="{0CB58ECE-9E58-4E10-825F-D8CD23C2A6B3}"/>
    <cellStyle name="Standard 3" xfId="3" xr:uid="{A5BBCB80-0874-4F96-97FC-79CB503CE0EE}"/>
  </cellStyles>
  <dxfs count="19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ill>
        <patternFill>
          <bgColor rgb="FFFF0000"/>
        </patternFill>
      </fill>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hair">
          <color rgb="FFF7A823"/>
        </left>
        <right style="thick">
          <color theme="0"/>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style="hair">
          <color rgb="FFF7A823"/>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style="hair">
          <color rgb="FFF7A823"/>
        </left>
        <right/>
        <top/>
        <bottom/>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196"/>
      <tableStyleElement type="firstColumn" dxfId="195"/>
      <tableStyleElement type="firstRowStripe" dxfId="194"/>
      <tableStyleElement type="secondRowStripe" dxfId="193"/>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1085850</xdr:colOff>
      <xdr:row>2</xdr:row>
      <xdr:rowOff>619125</xdr:rowOff>
    </xdr:from>
    <xdr:to>
      <xdr:col>2</xdr:col>
      <xdr:colOff>5868450</xdr:colOff>
      <xdr:row>2</xdr:row>
      <xdr:rowOff>1408499</xdr:rowOff>
    </xdr:to>
    <xdr:pic>
      <xdr:nvPicPr>
        <xdr:cNvPr id="2" name="Grafik 1">
          <a:extLst>
            <a:ext uri="{FF2B5EF4-FFF2-40B4-BE49-F238E27FC236}">
              <a16:creationId xmlns:a16="http://schemas.microsoft.com/office/drawing/2014/main" id="{C78F957E-49A4-D49D-DE36-667A8EDC782A}"/>
            </a:ext>
          </a:extLst>
        </xdr:cNvPr>
        <xdr:cNvPicPr>
          <a:picLocks noChangeAspect="1"/>
        </xdr:cNvPicPr>
      </xdr:nvPicPr>
      <xdr:blipFill>
        <a:blip xmlns:r="http://schemas.openxmlformats.org/officeDocument/2006/relationships" r:embed="rId1"/>
        <a:stretch>
          <a:fillRect/>
        </a:stretch>
      </xdr:blipFill>
      <xdr:spPr>
        <a:xfrm>
          <a:off x="1590675" y="1571625"/>
          <a:ext cx="4782600" cy="789374"/>
        </a:xfrm>
        <a:prstGeom prst="rect">
          <a:avLst/>
        </a:prstGeom>
      </xdr:spPr>
    </xdr:pic>
    <xdr:clientData/>
  </xdr:twoCellAnchor>
  <xdr:twoCellAnchor editAs="oneCell">
    <xdr:from>
      <xdr:col>2</xdr:col>
      <xdr:colOff>1447800</xdr:colOff>
      <xdr:row>5</xdr:row>
      <xdr:rowOff>847725</xdr:rowOff>
    </xdr:from>
    <xdr:to>
      <xdr:col>2</xdr:col>
      <xdr:colOff>5066216</xdr:colOff>
      <xdr:row>5</xdr:row>
      <xdr:rowOff>2795693</xdr:rowOff>
    </xdr:to>
    <xdr:pic>
      <xdr:nvPicPr>
        <xdr:cNvPr id="8" name="Grafik 7">
          <a:extLst>
            <a:ext uri="{FF2B5EF4-FFF2-40B4-BE49-F238E27FC236}">
              <a16:creationId xmlns:a16="http://schemas.microsoft.com/office/drawing/2014/main" id="{75E6978F-1315-0F01-7588-9DF94298F8C0}"/>
            </a:ext>
          </a:extLst>
        </xdr:cNvPr>
        <xdr:cNvPicPr>
          <a:picLocks noChangeAspect="1"/>
        </xdr:cNvPicPr>
      </xdr:nvPicPr>
      <xdr:blipFill>
        <a:blip xmlns:r="http://schemas.openxmlformats.org/officeDocument/2006/relationships" r:embed="rId2"/>
        <a:stretch>
          <a:fillRect/>
        </a:stretch>
      </xdr:blipFill>
      <xdr:spPr>
        <a:xfrm>
          <a:off x="1952625" y="3771900"/>
          <a:ext cx="3618416" cy="1944793"/>
        </a:xfrm>
        <a:prstGeom prst="rect">
          <a:avLst/>
        </a:prstGeom>
      </xdr:spPr>
    </xdr:pic>
    <xdr:clientData/>
  </xdr:twoCellAnchor>
  <xdr:twoCellAnchor editAs="oneCell">
    <xdr:from>
      <xdr:col>2</xdr:col>
      <xdr:colOff>1000125</xdr:colOff>
      <xdr:row>6</xdr:row>
      <xdr:rowOff>1019174</xdr:rowOff>
    </xdr:from>
    <xdr:to>
      <xdr:col>2</xdr:col>
      <xdr:colOff>6588102</xdr:colOff>
      <xdr:row>6</xdr:row>
      <xdr:rowOff>2717799</xdr:rowOff>
    </xdr:to>
    <xdr:pic>
      <xdr:nvPicPr>
        <xdr:cNvPr id="11" name="Grafik 10">
          <a:extLst>
            <a:ext uri="{FF2B5EF4-FFF2-40B4-BE49-F238E27FC236}">
              <a16:creationId xmlns:a16="http://schemas.microsoft.com/office/drawing/2014/main" id="{67FFB67E-50DC-1832-F1FB-43CA70E27115}"/>
            </a:ext>
          </a:extLst>
        </xdr:cNvPr>
        <xdr:cNvPicPr>
          <a:picLocks noChangeAspect="1"/>
        </xdr:cNvPicPr>
      </xdr:nvPicPr>
      <xdr:blipFill>
        <a:blip xmlns:r="http://schemas.openxmlformats.org/officeDocument/2006/relationships" r:embed="rId3"/>
        <a:stretch>
          <a:fillRect/>
        </a:stretch>
      </xdr:blipFill>
      <xdr:spPr>
        <a:xfrm>
          <a:off x="1504950" y="6877049"/>
          <a:ext cx="5581627" cy="1698625"/>
        </a:xfrm>
        <a:prstGeom prst="rect">
          <a:avLst/>
        </a:prstGeom>
      </xdr:spPr>
    </xdr:pic>
    <xdr:clientData/>
  </xdr:twoCellAnchor>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4"/>
        <a:stretch>
          <a:fillRect/>
        </a:stretch>
      </xdr:blipFill>
      <xdr:spPr>
        <a:xfrm>
          <a:off x="2578100" y="9588500"/>
          <a:ext cx="1938949" cy="2496655"/>
        </a:xfrm>
        <a:prstGeom prst="rect">
          <a:avLst/>
        </a:prstGeom>
      </xdr:spPr>
    </xdr:pic>
    <xdr:clientData/>
  </xdr:twoCellAnchor>
  <xdr:twoCellAnchor editAs="oneCell">
    <xdr:from>
      <xdr:col>2</xdr:col>
      <xdr:colOff>409575</xdr:colOff>
      <xdr:row>10</xdr:row>
      <xdr:rowOff>1295400</xdr:rowOff>
    </xdr:from>
    <xdr:to>
      <xdr:col>2</xdr:col>
      <xdr:colOff>6527568</xdr:colOff>
      <xdr:row>10</xdr:row>
      <xdr:rowOff>2801243</xdr:rowOff>
    </xdr:to>
    <xdr:pic>
      <xdr:nvPicPr>
        <xdr:cNvPr id="17" name="Grafik 16">
          <a:extLst>
            <a:ext uri="{FF2B5EF4-FFF2-40B4-BE49-F238E27FC236}">
              <a16:creationId xmlns:a16="http://schemas.microsoft.com/office/drawing/2014/main" id="{37F59A63-9C0B-A8E1-FAAC-348B48AAD666}"/>
            </a:ext>
          </a:extLst>
        </xdr:cNvPr>
        <xdr:cNvPicPr>
          <a:picLocks noChangeAspect="1"/>
        </xdr:cNvPicPr>
      </xdr:nvPicPr>
      <xdr:blipFill>
        <a:blip xmlns:r="http://schemas.openxmlformats.org/officeDocument/2006/relationships" r:embed="rId5"/>
        <a:stretch>
          <a:fillRect/>
        </a:stretch>
      </xdr:blipFill>
      <xdr:spPr>
        <a:xfrm>
          <a:off x="914400" y="13925550"/>
          <a:ext cx="6117993" cy="1505843"/>
        </a:xfrm>
        <a:prstGeom prst="rect">
          <a:avLst/>
        </a:prstGeom>
      </xdr:spPr>
    </xdr:pic>
    <xdr:clientData/>
  </xdr:twoCellAnchor>
  <xdr:twoCellAnchor editAs="oneCell">
    <xdr:from>
      <xdr:col>1</xdr:col>
      <xdr:colOff>190500</xdr:colOff>
      <xdr:row>11</xdr:row>
      <xdr:rowOff>1400175</xdr:rowOff>
    </xdr:from>
    <xdr:to>
      <xdr:col>3</xdr:col>
      <xdr:colOff>0</xdr:colOff>
      <xdr:row>11</xdr:row>
      <xdr:rowOff>3183119</xdr:rowOff>
    </xdr:to>
    <xdr:pic>
      <xdr:nvPicPr>
        <xdr:cNvPr id="18" name="Grafik 17">
          <a:extLst>
            <a:ext uri="{FF2B5EF4-FFF2-40B4-BE49-F238E27FC236}">
              <a16:creationId xmlns:a16="http://schemas.microsoft.com/office/drawing/2014/main" id="{6BC8CD41-B6AC-DFEC-3B75-9010C3304625}"/>
            </a:ext>
          </a:extLst>
        </xdr:cNvPr>
        <xdr:cNvPicPr>
          <a:picLocks noChangeAspect="1"/>
        </xdr:cNvPicPr>
      </xdr:nvPicPr>
      <xdr:blipFill>
        <a:blip xmlns:r="http://schemas.openxmlformats.org/officeDocument/2006/relationships" r:embed="rId6"/>
        <a:stretch>
          <a:fillRect/>
        </a:stretch>
      </xdr:blipFill>
      <xdr:spPr>
        <a:xfrm>
          <a:off x="285750" y="19897725"/>
          <a:ext cx="7693025" cy="1782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25</xdr:col>
      <xdr:colOff>124245</xdr:colOff>
      <xdr:row>33</xdr:row>
      <xdr:rowOff>265393</xdr:rowOff>
    </xdr:to>
    <xdr:pic>
      <xdr:nvPicPr>
        <xdr:cNvPr id="3" name="Grafik 2">
          <a:extLst>
            <a:ext uri="{FF2B5EF4-FFF2-40B4-BE49-F238E27FC236}">
              <a16:creationId xmlns:a16="http://schemas.microsoft.com/office/drawing/2014/main" id="{989423BD-206B-148E-E099-473614FCF48C}"/>
            </a:ext>
          </a:extLst>
        </xdr:cNvPr>
        <xdr:cNvPicPr>
          <a:picLocks noChangeAspect="1"/>
        </xdr:cNvPicPr>
      </xdr:nvPicPr>
      <xdr:blipFill>
        <a:blip xmlns:r="http://schemas.openxmlformats.org/officeDocument/2006/relationships" r:embed="rId1"/>
        <a:stretch>
          <a:fillRect/>
        </a:stretch>
      </xdr:blipFill>
      <xdr:spPr>
        <a:xfrm>
          <a:off x="11900647" y="705971"/>
          <a:ext cx="8130101" cy="11351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eteilte%20Ablagen\CHE.INNO-INT\05%20Projekte\504_Swisscharge_E-Mob%20Markt&#252;bersicht%20Abrechnungsl&#246;sungen\01_Strategie_Konzept\2025\Unterlagen\01_Excel\Neue%20Unternehmen\251024_MAE_Excel_mit%20VBA_FR.xlsm" TargetMode="External"/><Relationship Id="rId1" Type="http://schemas.openxmlformats.org/officeDocument/2006/relationships/externalLinkPath" Target="file:///G:\Geteilte%20Ablagen\CHE.INNO-INT\05%20Projekte\504_Swisscharge_E-Mob%20Markt&#252;bersicht%20Abrechnungsl&#246;sungen\01_Strategie_Konzept\2025\Unterlagen\01_Excel\Neue%20Unternehmen\251024_MAE_Excel_mit%20VBA_F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hdaten"/>
      <sheetName val="Daten_bereinigt"/>
      <sheetName val="Vorgehen"/>
      <sheetName val="Template Uebersicht"/>
      <sheetName val="Template Profil"/>
      <sheetName val="Uebersetzungen"/>
      <sheetName val="Uebersetzungen Agentur"/>
      <sheetName val="READ_ME"/>
      <sheetName val="Daten_Vergleichsliste"/>
      <sheetName val="Vergleichsliste"/>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076804-5EF6-43D3-AD7B-CB3DA9CE6532}" name="Tabelle13" displayName="Tabelle13" ref="A1:BS60" totalsRowShown="0" headerRowDxfId="192">
  <autoFilter ref="A1:BS60" xr:uid="{B4076804-5EF6-43D3-AD7B-CB3DA9CE6532}"/>
  <tableColumns count="71">
    <tableColumn id="1" xr3:uid="{A5BE832E-0CDD-4E90-98BF-E5C69D87205C}" name="Dienstleistungsunternehmen" dataDxfId="191"/>
    <tableColumn id="2" xr3:uid="{DAE31483-B2B9-4283-8C52-03547709FD58}" name="Verfügbarkeit Schweizweit _x000a_(ausklappbar)_x000a_" dataDxfId="190" totalsRowDxfId="189">
      <calculatedColumnFormula>IF(ISERROR(SEARCH(B$77, VLOOKUP($A2,#REF!,$B$76,FALSE))),$BU$7,$BU$2)</calculatedColumnFormula>
    </tableColumn>
    <tableColumn id="3" xr3:uid="{F3C699D5-08E5-4BD4-9773-EBBEC5551B3F}" name="AG_x000a_" dataDxfId="188" totalsRowDxfId="187">
      <calculatedColumnFormula>IF(OR(NOT(ISERROR(SEARCH($B$77, VLOOKUP($A2,#REF!,$B$76,FALSE)))), NOT(ISERROR(SEARCH(C$77, VLOOKUP($A2,#REF!,$B$76,FALSE))))), $BU$2, $BU$7)</calculatedColumnFormula>
    </tableColumn>
    <tableColumn id="4" xr3:uid="{87A7F287-D429-4DA0-AFCC-2147D94317DB}" name="AR_x000a_" dataDxfId="186" totalsRowDxfId="185">
      <calculatedColumnFormula>IF(OR(NOT(ISERROR(SEARCH($B$77, VLOOKUP($A2,#REF!,$B$76,FALSE)))), NOT(ISERROR(SEARCH(D$77, VLOOKUP($A2,#REF!,$B$76,FALSE))))), $BU$2, $BU$7)</calculatedColumnFormula>
    </tableColumn>
    <tableColumn id="5" xr3:uid="{8B1C6D76-0FE3-48E9-9302-A43CDEF6ADEA}" name="AI_x000a_" dataDxfId="184" totalsRowDxfId="183">
      <calculatedColumnFormula>IF(OR(NOT(ISERROR(SEARCH($B$77, VLOOKUP($A2,#REF!,$B$76,FALSE)))), NOT(ISERROR(SEARCH(E$77, VLOOKUP($A2,#REF!,$B$76,FALSE))))), $BU$2, $BU$7)</calculatedColumnFormula>
    </tableColumn>
    <tableColumn id="6" xr3:uid="{CFC2242C-D01A-43B0-B2A1-E4575837B7FA}" name="BL_x000a_" dataDxfId="182" totalsRowDxfId="181">
      <calculatedColumnFormula>IF(OR(NOT(ISERROR(SEARCH($B$77, VLOOKUP($A2,#REF!,$B$76,FALSE)))), NOT(ISERROR(SEARCH(F$77, VLOOKUP($A2,#REF!,$B$76,FALSE))))), $BU$2, $BU$7)</calculatedColumnFormula>
    </tableColumn>
    <tableColumn id="7" xr3:uid="{A300410A-B373-42FA-AA01-DB56C518D0F7}" name="BS_x000a_" dataDxfId="180" totalsRowDxfId="179">
      <calculatedColumnFormula>IF(OR(NOT(ISERROR(SEARCH($B$77, VLOOKUP($A2,#REF!,$B$76,FALSE)))), NOT(ISERROR(SEARCH(G$77, VLOOKUP($A2,#REF!,$B$76,FALSE))))), $BU$2, $BU$7)</calculatedColumnFormula>
    </tableColumn>
    <tableColumn id="8" xr3:uid="{A68BCD75-96A4-48DB-9AD9-B6B38AF08E9B}" name="BE_x000a_" dataDxfId="178" totalsRowDxfId="177">
      <calculatedColumnFormula>IF(OR(NOT(ISERROR(SEARCH($B$77, VLOOKUP($A2,#REF!,$B$76,FALSE)))), NOT(ISERROR(SEARCH(H$77, VLOOKUP($A2,#REF!,$B$76,FALSE))))), $BU$2, $BU$7)</calculatedColumnFormula>
    </tableColumn>
    <tableColumn id="9" xr3:uid="{D0778A70-BBCC-40D2-963A-C2564CFAE88D}" name="FR_x000a_" dataDxfId="176" totalsRowDxfId="175">
      <calculatedColumnFormula>IF(OR(NOT(ISERROR(SEARCH($B$77, VLOOKUP($A2,#REF!,$B$76,FALSE)))), NOT(ISERROR(SEARCH(I$77, VLOOKUP($A2,#REF!,$B$76,FALSE))))), $BU$2, $BU$7)</calculatedColumnFormula>
    </tableColumn>
    <tableColumn id="10" xr3:uid="{72A30E47-34DF-4DB3-91B9-5BAE74FA177F}" name="GE_x000a_" dataDxfId="174" totalsRowDxfId="173">
      <calculatedColumnFormula>IF(OR(NOT(ISERROR(SEARCH($B$77, VLOOKUP($A2,#REF!,$B$76,FALSE)))), NOT(ISERROR(SEARCH(J$77, VLOOKUP($A2,#REF!,$B$76,FALSE))))), $BU$2, $BU$7)</calculatedColumnFormula>
    </tableColumn>
    <tableColumn id="11" xr3:uid="{EE0C1AB6-5BF0-45B9-A9D6-3119F0CD3678}" name="GL_x000a_" dataDxfId="172" totalsRowDxfId="171">
      <calculatedColumnFormula>IF(OR(NOT(ISERROR(SEARCH($B$77, VLOOKUP($A2,#REF!,$B$76,FALSE)))), NOT(ISERROR(SEARCH(K$77, VLOOKUP($A2,#REF!,$B$76,FALSE))))), $BU$2, $BU$7)</calculatedColumnFormula>
    </tableColumn>
    <tableColumn id="12" xr3:uid="{C28ED0FB-287E-4B0B-8D9E-06C080D41295}" name="GR_x000a_" dataDxfId="170" totalsRowDxfId="169">
      <calculatedColumnFormula>IF(OR(NOT(ISERROR(SEARCH($B$77, VLOOKUP($A2,#REF!,$B$76,FALSE)))), NOT(ISERROR(SEARCH(L$77, VLOOKUP($A2,#REF!,$B$76,FALSE))))), $BU$2, $BU$7)</calculatedColumnFormula>
    </tableColumn>
    <tableColumn id="13" xr3:uid="{ABF4DD66-B51A-49BE-B9A1-46A9103CCF87}" name="JU_x000a_" dataDxfId="168" totalsRowDxfId="167">
      <calculatedColumnFormula>IF(OR(NOT(ISERROR(SEARCH($B$77, VLOOKUP($A2,#REF!,$B$76,FALSE)))), NOT(ISERROR(SEARCH(M$77, VLOOKUP($A2,#REF!,$B$76,FALSE))))), $BU$2, $BU$7)</calculatedColumnFormula>
    </tableColumn>
    <tableColumn id="14" xr3:uid="{0F30767C-45D3-4037-950F-6E15E4AC6E5A}" name="LU_x000a_" dataDxfId="166" totalsRowDxfId="165">
      <calculatedColumnFormula>IF(OR(NOT(ISERROR(SEARCH($B$77, VLOOKUP($A2,#REF!,$B$76,FALSE)))), NOT(ISERROR(SEARCH(N$77, VLOOKUP($A2,#REF!,$B$76,FALSE))))), $BU$2, $BU$7)</calculatedColumnFormula>
    </tableColumn>
    <tableColumn id="15" xr3:uid="{D54C60F2-E6F7-4DCF-AAD5-1DCD8A64D427}" name="NE_x000a_" dataDxfId="164" totalsRowDxfId="163">
      <calculatedColumnFormula>IF(OR(NOT(ISERROR(SEARCH($B$77, VLOOKUP($A2,#REF!,$B$76,FALSE)))), NOT(ISERROR(SEARCH(O$77, VLOOKUP($A2,#REF!,$B$76,FALSE))))), $BU$2, $BU$7)</calculatedColumnFormula>
    </tableColumn>
    <tableColumn id="16" xr3:uid="{8819335B-0ADF-4B6B-9AEF-39EA93CA6855}" name="NW_x000a_" dataDxfId="162" totalsRowDxfId="161">
      <calculatedColumnFormula>IF(OR(NOT(ISERROR(SEARCH($B$77, VLOOKUP($A2,#REF!,$B$76,FALSE)))), NOT(ISERROR(SEARCH(P$77, VLOOKUP($A2,#REF!,$B$76,FALSE))))), $BU$2, $BU$7)</calculatedColumnFormula>
    </tableColumn>
    <tableColumn id="17" xr3:uid="{982EA88C-4488-4869-ABA4-A0AAFEB934BE}" name="OW_x000a_" dataDxfId="160" totalsRowDxfId="159">
      <calculatedColumnFormula>IF(OR(NOT(ISERROR(SEARCH($B$77, VLOOKUP($A2,#REF!,$B$76,FALSE)))), NOT(ISERROR(SEARCH(Q$77, VLOOKUP($A2,#REF!,$B$76,FALSE))))), $BU$2, $BU$7)</calculatedColumnFormula>
    </tableColumn>
    <tableColumn id="18" xr3:uid="{9BE787F0-B34C-412A-9772-67C070CACB41}" name="SG_x000a_" dataDxfId="158" totalsRowDxfId="157">
      <calculatedColumnFormula>IF(OR(NOT(ISERROR(SEARCH($B$77, VLOOKUP($A2,#REF!,$B$76,FALSE)))), NOT(ISERROR(SEARCH(R$77, VLOOKUP($A2,#REF!,$B$76,FALSE))))), $BU$2, $BU$7)</calculatedColumnFormula>
    </tableColumn>
    <tableColumn id="19" xr3:uid="{29103782-CCED-4F60-BD8C-CAE735E80487}" name="SH_x000a_" dataDxfId="156" totalsRowDxfId="155">
      <calculatedColumnFormula>IF(OR(NOT(ISERROR(SEARCH($B$77, VLOOKUP($A2,#REF!,$B$76,FALSE)))), NOT(ISERROR(SEARCH(S$77, VLOOKUP($A2,#REF!,$B$76,FALSE))))), $BU$2, $BU$7)</calculatedColumnFormula>
    </tableColumn>
    <tableColumn id="20" xr3:uid="{A40CC6C7-5A33-4766-A154-D9DB27DBBB04}" name="SZ_x000a_" dataDxfId="154" totalsRowDxfId="153">
      <calculatedColumnFormula>IF(OR(NOT(ISERROR(SEARCH($B$77, VLOOKUP($A2,#REF!,$B$76,FALSE)))), NOT(ISERROR(SEARCH(T$77, VLOOKUP($A2,#REF!,$B$76,FALSE))))), $BU$2, $BU$7)</calculatedColumnFormula>
    </tableColumn>
    <tableColumn id="21" xr3:uid="{80A34CB3-C726-484E-BDA2-8CA1D17CFC33}" name="SO_x000a_" dataDxfId="152" totalsRowDxfId="151">
      <calculatedColumnFormula>IF(OR(NOT(ISERROR(SEARCH($B$77, VLOOKUP($A2,#REF!,$B$76,FALSE)))), NOT(ISERROR(SEARCH(U$77, VLOOKUP($A2,#REF!,$B$76,FALSE))))), $BU$2, $BU$7)</calculatedColumnFormula>
    </tableColumn>
    <tableColumn id="22" xr3:uid="{9F7CB292-784C-4DEA-B4AC-33710BC3A3A1}" name="TI_x000a_" dataDxfId="150" totalsRowDxfId="149">
      <calculatedColumnFormula>IF(OR(NOT(ISERROR(SEARCH($B$77, VLOOKUP($A2,#REF!,$B$76,FALSE)))), NOT(ISERROR(SEARCH(V$77, VLOOKUP($A2,#REF!,$B$76,FALSE))))), $BU$2, $BU$7)</calculatedColumnFormula>
    </tableColumn>
    <tableColumn id="23" xr3:uid="{025C8CD8-8DED-4D8E-ABE0-CE1D0035C409}" name="TG_x000a_" dataDxfId="148" totalsRowDxfId="147">
      <calculatedColumnFormula>IF(OR(NOT(ISERROR(SEARCH($B$77, VLOOKUP($A2,#REF!,$B$76,FALSE)))), NOT(ISERROR(SEARCH(W$77, VLOOKUP($A2,#REF!,$B$76,FALSE))))), $BU$2, $BU$7)</calculatedColumnFormula>
    </tableColumn>
    <tableColumn id="24" xr3:uid="{1EAA22E8-62D0-4CEE-90AF-A8C2763DD7B1}" name="UR_x000a_" dataDxfId="146" totalsRowDxfId="145">
      <calculatedColumnFormula>IF(OR(NOT(ISERROR(SEARCH($B$77, VLOOKUP($A2,#REF!,$B$76,FALSE)))), NOT(ISERROR(SEARCH(X$77, VLOOKUP($A2,#REF!,$B$76,FALSE))))), $BU$2, $BU$7)</calculatedColumnFormula>
    </tableColumn>
    <tableColumn id="25" xr3:uid="{15C4012E-76E0-45AC-8147-9369A9133D4E}" name="VD_x000a_" dataDxfId="144" totalsRowDxfId="143">
      <calculatedColumnFormula>IF(OR(NOT(ISERROR(SEARCH($B$77, VLOOKUP($A2,#REF!,$B$76,FALSE)))), NOT(ISERROR(SEARCH(Y$77, VLOOKUP($A2,#REF!,$B$76,FALSE))))), $BU$2, $BU$7)</calculatedColumnFormula>
    </tableColumn>
    <tableColumn id="26" xr3:uid="{04270EB0-D88B-443F-BD80-48930EE59D71}" name="VS_x000a_" dataDxfId="142" totalsRowDxfId="141">
      <calculatedColumnFormula>IF(OR(NOT(ISERROR(SEARCH($B$77, VLOOKUP($A2,#REF!,$B$76,FALSE)))), NOT(ISERROR(SEARCH(Z$77, VLOOKUP($A2,#REF!,$B$76,FALSE))))), $BU$2, $BU$7)</calculatedColumnFormula>
    </tableColumn>
    <tableColumn id="27" xr3:uid="{BD5736EA-F4AD-40EE-8618-3CC1B3D1D31E}" name="ZG_x000a_" dataDxfId="140" totalsRowDxfId="139">
      <calculatedColumnFormula>IF(OR(NOT(ISERROR(SEARCH($B$77, VLOOKUP($A2,#REF!,$B$76,FALSE)))), NOT(ISERROR(SEARCH(AA$77, VLOOKUP($A2,#REF!,$B$76,FALSE))))), $BU$2, $BU$7)</calculatedColumnFormula>
    </tableColumn>
    <tableColumn id="28" xr3:uid="{CDB2F16A-ACEC-4BB0-BB35-5339A3E2DAC9}" name="ZH_x000a_" dataDxfId="138" totalsRowDxfId="137">
      <calculatedColumnFormula>IF(OR(NOT(ISERROR(SEARCH($B$77, VLOOKUP($A2,#REF!,$B$76,FALSE)))), NOT(ISERROR(SEARCH(AB$77, VLOOKUP($A2,#REF!,$B$76,FALSE))))), $BU$2, $BU$7)</calculatedColumnFormula>
    </tableColumn>
    <tableColumn id="29" xr3:uid="{6AB7CB55-3718-456C-BAC4-F716ACD2C9EB}" name="Anmeldung &amp; Onboarding_x000a_     (ausklappbar)" dataDxfId="136" totalsRowDxfId="135"/>
    <tableColumn id="30" xr3:uid="{756B7BD7-8DB2-4256-906B-FC35DDC87C54}" name="Aufschaltung durch Dritte_x000a_" dataDxfId="134" totalsRowDxfId="133">
      <calculatedColumnFormula>IF(VLOOKUP($A2,#REF!,AD$76,FALSE)=AD$77, $BU$7, $BU$2)</calculatedColumnFormula>
    </tableColumn>
    <tableColumn id="31" xr3:uid="{2DD4FBD9-2C34-48FA-890F-303A79A233FE}" name="Onboarding durch Dritte_x000a_" dataDxfId="132" totalsRowDxfId="131">
      <calculatedColumnFormula>IF(VLOOKUP($A2,#REF!,AE$76,FALSE)=AE$77, $BU$7, $BU$2)</calculatedColumnFormula>
    </tableColumn>
    <tableColumn id="32" xr3:uid="{1C22AEA1-13DA-4571-8D4A-F998CDA10746}" name="Ladeinfrastruktur und -vorgang_x000a_    (ausklappbar)" dataDxfId="130" totalsRowDxfId="129"/>
    <tableColumn id="33" xr3:uid="{E9182C60-1BB9-4145-AF7D-C04C6AE8BD38}" name="Einbindung verschiedener Ladestationen_x000a_" dataDxfId="128" totalsRowDxfId="127">
      <calculatedColumnFormula>IF(VLOOKUP($A2,#REF!,AG$76,FALSE)=AG$77,$BU$2,
IF(VLOOKUP($A2,#REF!,AG$76,FALSE)=AG$78,$BU$3,
IF(VLOOKUP($A2,#REF!,AG$76,FALSE)=AG$79,$BU$5,$BU$7)))</calculatedColumnFormula>
    </tableColumn>
    <tableColumn id="35" xr3:uid="{93AE1114-5433-4713-AB14-3FDF60E54D79}" name="Integration von Drittsystemen_x000a_" dataDxfId="126" totalsRowDxfId="125">
      <calculatedColumnFormula>IF(VLOOKUP($A2,#REF!,AH$76,FALSE)=AH$77,$BU$2,
IF(VLOOKUP($A2,#REF!,AH$76,FALSE)=AH$78,$BU$3,
IF(VLOOKUP($A2,#REF!,AH$76,FALSE)=AH$79,$BU$5,$BU$7)))</calculatedColumnFormula>
    </tableColumn>
    <tableColumn id="34" xr3:uid="{230D76E9-AAF5-4978-A8FE-5DD757A80D40}" name="Dynamisches Lastmanagement_x000a_" dataDxfId="124" totalsRowDxfId="123">
      <calculatedColumnFormula>IF(VLOOKUP($A2,#REF!,AI$76,FALSE)=AI$77,$BU$2,
IF(VLOOKUP($A2,#REF!,AI$76,FALSE)=AI$78,$BU$3,
IF(VLOOKUP($A2,#REF!,AI$76,FALSE)=AI$79,$BU$5,$BU$7)))</calculatedColumnFormula>
    </tableColumn>
    <tableColumn id="71" xr3:uid="{60D52F80-CAAC-4B20-B261-96D6F4108D53}" name="Transaktionsübersicht_x000a_" dataDxfId="122" totalsRowDxfId="121">
      <calculatedColumnFormula>IF(VLOOKUP($A2,#REF!,AJ$76,FALSE)=AJ$77,$BU$2,
IF(VLOOKUP($A2,#REF!,AJ$76,FALSE)=AJ$78,$BU$3,
IF(VLOOKUP($A2,#REF!,AJ$76,FALSE)=AJ$79,$BU$5,$BU$7)))</calculatedColumnFormula>
    </tableColumn>
    <tableColumn id="70" xr3:uid="{2BCFE308-2731-466D-A514-7B45C3F83A1A}" name="Visualisierung Verbräuche_x000a_" dataDxfId="120" totalsRowDxfId="119">
      <calculatedColumnFormula>IF(VLOOKUP($A2,#REF!,AK$76,FALSE)=AK$77,$BU$2,
IF(VLOOKUP($A2,#REF!,AK$76,FALSE)=AK$78,$BU$3,
IF(VLOOKUP($A2,#REF!,AK$76,FALSE)=AK$79,$BU$5,$BU$7)))</calculatedColumnFormula>
    </tableColumn>
    <tableColumn id="69" xr3:uid="{78379BB8-3569-4035-AC1F-37261738641A}" name="Aktive Steuerung Ladung_x000a_" dataDxfId="118" totalsRowDxfId="117">
      <calculatedColumnFormula>IF(VLOOKUP($A2,#REF!,AL$76,FALSE)=AL$77,$BU$2,
IF(VLOOKUP($A2,#REF!,AL$76,FALSE)=AL$78,$BU$3,
IF(VLOOKUP($A2,#REF!,AL$76,FALSE)=AL$79,$BU$5,$BU$7)))</calculatedColumnFormula>
    </tableColumn>
    <tableColumn id="37" xr3:uid="{4BB299DA-41F0-46C9-BA43-3AF697957097}" name="Webportal_x000a_ " dataDxfId="116" totalsRowDxfId="115">
      <calculatedColumnFormula>IF(VLOOKUP($A2,#REF!,AM$76,FALSE)=AM$77,$BU$2,
IF(VLOOKUP($A2,#REF!,AM$76,FALSE)=AM$78,$BU$3,
IF(VLOOKUP($A2,#REF!,AM$76,FALSE)=AM$79,$BU$5,$BU$7)))</calculatedColumnFormula>
    </tableColumn>
    <tableColumn id="38" xr3:uid="{623F5B35-87DA-4AF8-B684-6587146C2966}" name="App_x000a_" dataDxfId="114" totalsRowDxfId="113">
      <calculatedColumnFormula>IF(VLOOKUP($A2,#REF!,AN$76,FALSE)=AN$77,$BU$2,
IF(VLOOKUP($A2,#REF!,AN$76,FALSE)=AN$78,$BU$3,
IF(VLOOKUP($A2,#REF!,AN$76,FALSE)=AN$79,$BU$5,$BU$7)))</calculatedColumnFormula>
    </tableColumn>
    <tableColumn id="40" xr3:uid="{58304F44-39C4-4315-89C4-ECAEF562DE4D}" name="Support &amp; Wartung_x000a_    (ausklappbar)" dataDxfId="112" totalsRowDxfId="111"/>
    <tableColumn id="41" xr3:uid="{E904A5AF-4497-4AC9-AE48-9D8FF68FBD9A}" name="Hotline Bürozeiten_x000a_" dataDxfId="110" totalsRowDxfId="109">
      <calculatedColumnFormula>IF(VLOOKUP($A2,#REF!,AP$76,FALSE)=AP$77,$BU$2,
IF(VLOOKUP($A2,#REF!,AP$76,FALSE)=AP$78,$BU$3,
IF(VLOOKUP($A2,#REF!,AP$76,FALSE)=AP$79,$BU$5,$BU$7)))</calculatedColumnFormula>
    </tableColumn>
    <tableColumn id="42" xr3:uid="{475C7BA8-9939-4246-B624-4916E48E0401}" name="Hotline 24h_x000a_" dataDxfId="108" totalsRowDxfId="107">
      <calculatedColumnFormula>IF(VLOOKUP($A2,#REF!,AQ$76,FALSE)=AQ$77,$BU$2,
IF(VLOOKUP($A2,#REF!,AQ$76,FALSE)=AQ$78,$BU$3,
IF(VLOOKUP($A2,#REF!,AQ$76,FALSE)=AQ$79,$BU$5,$BU$7)))</calculatedColumnFormula>
    </tableColumn>
    <tableColumn id="43" xr3:uid="{7AEC3283-9CEE-4BFC-A6B5-C7F6B5C881AD}" name="Störungsmanagement_x000a_" dataDxfId="106" totalsRowDxfId="105">
      <calculatedColumnFormula>IF(VLOOKUP($A2,#REF!,AR$76,FALSE)=AR$77,$BU$2,
IF(VLOOKUP($A2,#REF!,AR$76,FALSE)=AR$78,$BU$3,
IF(VLOOKUP($A2,#REF!,AR$76,FALSE)=AR$79,$BU$5,$BU$7)))</calculatedColumnFormula>
    </tableColumn>
    <tableColumn id="44" xr3:uid="{998857E6-DEFA-4A3C-91BE-45C3C5F287B8}" name="Fernwartung_x000a_" dataDxfId="104" totalsRowDxfId="103">
      <calculatedColumnFormula>IF(VLOOKUP($A2,#REF!,AS$76,FALSE)=AS$77,$BU$2,
IF(VLOOKUP($A2,#REF!,AS$76,FALSE)=AS$78,$BU$3,
IF(VLOOKUP($A2,#REF!,AS$76,FALSE)=AS$79,$BU$5,$BU$7)))</calculatedColumnFormula>
    </tableColumn>
    <tableColumn id="45" xr3:uid="{8A4389DD-874E-4054-B3B4-ED3D385916AA}" name="Störungsbehebung vor Ort_x000a_" dataDxfId="102" totalsRowDxfId="101">
      <calculatedColumnFormula>IF(VLOOKUP($A2,#REF!,AT$76,FALSE)=AT$77,$BU$2,
IF(VLOOKUP($A2,#REF!,AT$76,FALSE)=AT$78,$BU$3,
IF(VLOOKUP($A2,#REF!,AT$76,FALSE)=AT$79,$BU$5,$BU$7)))</calculatedColumnFormula>
    </tableColumn>
    <tableColumn id="46" xr3:uid="{95D78EB2-897D-4306-B1B8-7E6C629E218E}" name="Abrechnung_x000a_    (ausklappbar)" dataDxfId="100" totalsRowDxfId="99"/>
    <tableColumn id="47" xr3:uid="{4F7BB28A-0BDE-418C-BBF0-45540A41AEE8}" name="Abrechnungsdienstleistung E-Mobilität_x000a_" dataDxfId="98" totalsRowDxfId="97">
      <calculatedColumnFormula>SUBSTITUTE(SUBSTITUTE(SUBSTITUTE(VLOOKUP(A2,#REF!,$AV$76,FALSE),"Datenerfassung
keine Rechnungserstellung
kein Inkasso","bis Datenerfassung"),"Datenerfassung
Rechnungserstellung
kein Inkasso","bis Rechnungsstellung"),"Datenerfassung
Rechnungserstellung
Inkasso","bis Inkasso")</calculatedColumnFormula>
    </tableColumn>
    <tableColumn id="36" xr3:uid="{1682435E-5A93-40B2-B7A0-30CA3F398A72}" name="Berücksichtigung mehrerer statischer Stromtarife_x000a_" dataDxfId="96" totalsRowDxfId="95">
      <calculatedColumnFormula>IF(ISNUMBER(SEARCH($AW$77,VLOOKUP($A2,#REF!,$AW$76,FALSE))),$BU$2,$BU$7)</calculatedColumnFormula>
    </tableColumn>
    <tableColumn id="39" xr3:uid="{9A26AD2C-BE70-41B5-A35D-8606BF798371}" name="Berücksichtigung Solartarif bzw. ZEV-Tarif_x000a_" dataDxfId="94" totalsRowDxfId="93">
      <calculatedColumnFormula>IF(ISNUMBER(SEARCH(AX$77,VLOOKUP($A2,#REF!,$AX$76,FALSE))),$BU$2,$BU$7)</calculatedColumnFormula>
    </tableColumn>
    <tableColumn id="49" xr3:uid="{DF1E7882-0456-4F4C-8DCE-E10A0DDBCBD6}" name="Verschiedene Tarifgruppen_x000a_" dataDxfId="92" totalsRowDxfId="91">
      <calculatedColumnFormula>IF(VLOOKUP($A2,#REF!,AY$76,FALSE)=AY$77,$BU$2,
IF(VLOOKUP($A2,#REF!,AY$76,FALSE)=AY$78,$BU$3,
IF(VLOOKUP($A2,#REF!,AY$76,FALSE)=AY$79,$BU$5,$BU$7)))</calculatedColumnFormula>
    </tableColumn>
    <tableColumn id="50" xr3:uid="{61EB705B-9F18-4748-B248-5FA163984B36}" name="White-List_x000a_" dataDxfId="90" totalsRowDxfId="89">
      <calculatedColumnFormula>IF(VLOOKUP($A2,#REF!,AZ$76,FALSE)=AZ$77,$BU$2,
IF(VLOOKUP($A2,#REF!,AZ$76,FALSE)=AZ$78,$BU$3,
IF(VLOOKUP($A2,#REF!,AZ$76,FALSE)=AZ$79,$BU$5,$BU$7)))</calculatedColumnFormula>
    </tableColumn>
    <tableColumn id="51" xr3:uid="{3B2DDD98-94CE-4D30-A68C-16036EA6E475}" name="Automatisierte Aktualisierung EVU Tarife_x000a_" dataDxfId="88" totalsRowDxfId="87">
      <calculatedColumnFormula>IF(VLOOKUP($A2,#REF!,BA$76,FALSE)=BA$77,$BU$2,
IF(VLOOKUP($A2,#REF!,BA$76,FALSE)=BA$78,$BU$3,
IF(VLOOKUP($A2,#REF!,BA$76,FALSE)=BA$79,$BU$5,$BU$7)))</calculatedColumnFormula>
    </tableColumn>
    <tableColumn id="52" xr3:uid="{46379397-5025-48DF-83AF-DF9169AB9DEA}" name="Einstellung eigener Energietarif_x000a_" dataDxfId="86" totalsRowDxfId="85">
      <calculatedColumnFormula>IF(VLOOKUP($A2,#REF!,BB$76,FALSE)=BB$77,$BU$2,
IF(VLOOKUP($A2,#REF!,BB$76,FALSE)=BB$78,$BU$3,
IF(VLOOKUP($A2,#REF!,BB$76,FALSE)=BB$79,$BU$5,$BU$7)))</calculatedColumnFormula>
    </tableColumn>
    <tableColumn id="53" xr3:uid="{01B63CCF-07B9-4B1B-ACAC-4788F0991AFA}" name="ZEV Abrechnung_x000a_" dataDxfId="84" totalsRowDxfId="83">
      <calculatedColumnFormula>IF(VLOOKUP($A2,#REF!,BC$76,FALSE)="Kein Angebot",$BU$7,$BU$2)</calculatedColumnFormula>
    </tableColumn>
    <tableColumn id="54" xr3:uid="{C5B2FC12-5A1B-4F86-AFEA-315D45978992}" name="NK Abrechnung_x000a_" dataDxfId="82" totalsRowDxfId="81">
      <calculatedColumnFormula>IF(VLOOKUP($A2,#REF!,BD$76,FALSE)="Kein Angebot",$BU$7,$BU$2)</calculatedColumnFormula>
    </tableColumn>
    <tableColumn id="55" xr3:uid="{886C92A7-B1C4-4DBB-B475-F5B8B214FA74}" name="Verwaltung_x000a_    (ausklappbar)" dataDxfId="80" totalsRowDxfId="79"/>
    <tableColumn id="56" xr3:uid="{D0AE0C3E-658C-45C6-AADD-A68ADF8A70B3}" name="Reporting_x000a_" dataDxfId="78" totalsRowDxfId="77">
      <calculatedColumnFormula>IF(VLOOKUP($A2,#REF!,BF$76,FALSE)=BF$77,$BU$2,
IF(VLOOKUP($A2,#REF!,BF$76,FALSE)=BF$78,$BU$3,
IF(VLOOKUP($A2,#REF!,BF$76,FALSE)=BF$79,$BU$5,$BU$7)))</calculatedColumnFormula>
    </tableColumn>
    <tableColumn id="57" xr3:uid="{9BF85C8F-634F-4861-83D6-A0FF6FCAAE18}" name="Mandantenfunktion_x000a_" dataDxfId="76" totalsRowDxfId="75">
      <calculatedColumnFormula>IF(VLOOKUP($A2,#REF!,BG$76,FALSE)=BG$77,$BU$2,
IF(VLOOKUP($A2,#REF!,BG$76,FALSE)=BG$78,$BU$3,
IF(VLOOKUP($A2,#REF!,BG$76,FALSE)=BG$79,$BU$5,$BU$7)))</calculatedColumnFormula>
    </tableColumn>
    <tableColumn id="58" xr3:uid="{1A3F937A-531A-4C94-96BE-B27F46ED282A}" name="Webportal_x000a_" dataDxfId="74" totalsRowDxfId="73">
      <calculatedColumnFormula>IF(VLOOKUP($A2,#REF!,BH$76,FALSE)=BH$77,$BU$2,
IF(VLOOKUP($A2,#REF!,BH$76,FALSE)=BH$78,$BU$3,
IF(VLOOKUP($A2,#REF!,BH$76,FALSE)=BH$79,$BU$5,$BU$7)))</calculatedColumnFormula>
    </tableColumn>
    <tableColumn id="59" xr3:uid="{C28A32E4-31A8-40E7-9161-EE9D7074ED1A}" name="Allgemein zugängliches Laden_x000a_    (ausklappbar)" dataDxfId="72" totalsRowDxfId="71"/>
    <tableColumn id="60" xr3:uid="{7952AA3E-B4B1-4515-9E9C-1A0FDF6DBB64}" name="Allg. zugäng. Ladestation im selben Netz _x000a_(Sicht LS-Nutzende)_x000a_(Sicht LS-Nutzende)_x000a_" dataDxfId="70" totalsRowDxfId="69">
      <calculatedColumnFormula>IF(VLOOKUP($A2,#REF!,BJ$76,FALSE)=BJ$77,$BU$2,
IF(VLOOKUP($A2,#REF!,BJ$76,FALSE)=BJ$78,$BU$3,
IF(VLOOKUP($A2,#REF!,BJ$76,FALSE)=BJ$79,$BU$5,$BU$7)))</calculatedColumnFormula>
    </tableColumn>
    <tableColumn id="61" xr3:uid="{0F851E4B-AA9B-4875-B897-BFB427127A84}" name="Roaming mit gleichem Zugang _x000a_(Sicht LS-Nutzende)_x000a_" dataDxfId="68" totalsRowDxfId="67">
      <calculatedColumnFormula>IF(VLOOKUP($A2,#REF!,BK$76,FALSE)=BK$77,$BU$2,
IF(VLOOKUP($A2,#REF!,BK$76,FALSE)=BK$78,$BU$3,
IF(VLOOKUP($A2,#REF!,BK$76,FALSE)=BK$79,$BU$5,$BU$7)))</calculatedColumnFormula>
    </tableColumn>
    <tableColumn id="62" xr3:uid="{E2E5DD26-3050-4676-8711-8A3EE865EBC2}" name="Abrechnung allg. zugäng. Ladestation_x000a_(Sicht Eigentüm.)_x000a_" dataDxfId="66" totalsRowDxfId="65">
      <calculatedColumnFormula>IF(VLOOKUP($A2,#REF!,BL$76,FALSE)=BL$77,$BU$2,
IF(VLOOKUP($A2,#REF!,BL$76,FALSE)=BL$78,$BU$3,
IF(VLOOKUP($A2,#REF!,BL$76,FALSE)=BL$79,$BU$5,$BU$7)))</calculatedColumnFormula>
    </tableColumn>
    <tableColumn id="63" xr3:uid="{30C9785E-69E5-436C-903E-9B31BE490206}" name="Roaming für allg. zugäng. Ladestation_x000a_(Sicht Eigentüm.)_x000a_" dataDxfId="64" totalsRowDxfId="63">
      <calculatedColumnFormula>IF(VLOOKUP($A2,#REF!,BM$76,FALSE)=BM$77,$BU$2,
IF(VLOOKUP($A2,#REF!,BM$76,FALSE)=BM$78,$BU$3,
IF(VLOOKUP($A2,#REF!,BM$76,FALSE)=BM$79,$BU$5,$BU$7)))</calculatedColumnFormula>
    </tableColumn>
    <tableColumn id="64" xr3:uid="{40ED2AC6-6C9F-47A9-B68F-FEB64DCFB067}" name="Finanzierungs- &amp;_x000a_Preismodelle_x000a_    (ausklappbar)" dataDxfId="62" totalsRowDxfId="61"/>
    <tableColumn id="72" xr3:uid="{02CC02EE-F921-4ED7-9128-839769EB6DE2}" name="Finanzierung Mietmodell_x000a_" dataDxfId="60" totalsRowDxfId="59">
      <calculatedColumnFormula>IF(ISNUMBER(SEARCH(BO$77,VLOOKUP($A2,#REF!,BO$76,FALSE))),$BU$2,$BU$7)</calculatedColumnFormula>
    </tableColumn>
    <tableColumn id="48" xr3:uid="{53AA6348-0515-4C05-BFFA-6F03718A94B1}" name="Finanzierung Full Contracting_x000a_" dataDxfId="58" totalsRowDxfId="57">
      <calculatedColumnFormula>IF(ISNUMBER(SEARCH(BP$77,VLOOKUP($A2,#REF!,BP$76,FALSE))),$BU$2,$BU$7)</calculatedColumnFormula>
    </tableColumn>
    <tableColumn id="66" xr3:uid="{7E3358C9-AB0E-45D9-9152-C3B280A0D1F9}" name="Preismodell monatliche Gebühren_x000a_" dataDxfId="56" totalsRowDxfId="55">
      <calculatedColumnFormula>IF(ISERROR(SEARCH(BQ$77, VLOOKUP($A2,#REF!,BQ$76,FALSE))),$BU$7,$BU$2)</calculatedColumnFormula>
    </tableColumn>
    <tableColumn id="67" xr3:uid="{F06F07FA-1C22-488B-9C67-1A5C55866D1E}" name="Preismodell Energieaufschlag_x000a_" dataDxfId="54" totalsRowDxfId="53">
      <calculatedColumnFormula>IF(ISERROR(SEARCH(BR$77, VLOOKUP($A2,#REF!,BR$76,FALSE))),$BU$7,$BU$2)</calculatedColumnFormula>
    </tableColumn>
    <tableColumn id="68" xr3:uid="{83C8FCF0-31C9-4517-8237-274301F113C7}" name="Preismodell Aufschlag pro Transaktion_x000a_" dataDxfId="52" totalsRowDxfId="51">
      <calculatedColumnFormula>IF(ISERROR(SEARCH(BS$77, VLOOKUP($A2,#REF!,BS$76,FALSE))),$BU$7,$BU$2)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mailto:parking@mobilityhouse.com" TargetMode="External"/><Relationship Id="rId13" Type="http://schemas.openxmlformats.org/officeDocument/2006/relationships/hyperlink" Target="https://www.ckw.ch/gebaeudetechnik/ladeinfrastruktur" TargetMode="External"/><Relationship Id="rId18" Type="http://schemas.openxmlformats.org/officeDocument/2006/relationships/hyperlink" Target="https://zevvy.ch/" TargetMode="External"/><Relationship Id="rId3" Type="http://schemas.openxmlformats.org/officeDocument/2006/relationships/hyperlink" Target="https://shareman.com/de/homepage/" TargetMode="External"/><Relationship Id="rId21" Type="http://schemas.openxmlformats.org/officeDocument/2006/relationships/hyperlink" Target="mailto:info@aviavolt.ch" TargetMode="External"/><Relationship Id="rId7" Type="http://schemas.openxmlformats.org/officeDocument/2006/relationships/hyperlink" Target="mailto:clever@clemap.ch" TargetMode="External"/><Relationship Id="rId12" Type="http://schemas.openxmlformats.org/officeDocument/2006/relationships/hyperlink" Target="https://www.ewl-luzern.ch/energie/e-mobilitaet" TargetMode="External"/><Relationship Id="rId17" Type="http://schemas.openxmlformats.org/officeDocument/2006/relationships/hyperlink" Target="https://sw-gossau.ch/" TargetMode="External"/><Relationship Id="rId2" Type="http://schemas.openxmlformats.org/officeDocument/2006/relationships/hyperlink" Target="https://www.novagrid.ch/angebot/zev" TargetMode="External"/><Relationship Id="rId16" Type="http://schemas.openxmlformats.org/officeDocument/2006/relationships/hyperlink" Target="https://www.ewn.ch/elektromobilitat/" TargetMode="External"/><Relationship Id="rId20" Type="http://schemas.openxmlformats.org/officeDocument/2006/relationships/hyperlink" Target="https://aviavolt.ch/" TargetMode="External"/><Relationship Id="rId1" Type="http://schemas.openxmlformats.org/officeDocument/2006/relationships/hyperlink" Target="https://ibc-chur.ch/angebot/multi-energie/" TargetMode="External"/><Relationship Id="rId6" Type="http://schemas.openxmlformats.org/officeDocument/2006/relationships/hyperlink" Target="https://de.ail.ch/unternehmen/strom/produkte/elektromobilit-t.html" TargetMode="External"/><Relationship Id="rId11" Type="http://schemas.openxmlformats.org/officeDocument/2006/relationships/hyperlink" Target="https://wiki.eponet.ch/" TargetMode="External"/><Relationship Id="rId5" Type="http://schemas.openxmlformats.org/officeDocument/2006/relationships/hyperlink" Target="http://www.mygrid.ch/" TargetMode="External"/><Relationship Id="rId15" Type="http://schemas.openxmlformats.org/officeDocument/2006/relationships/hyperlink" Target="https://www.helion.ch/de/produkte/ladestationen/" TargetMode="External"/><Relationship Id="rId10" Type="http://schemas.openxmlformats.org/officeDocument/2006/relationships/hyperlink" Target="https://www.invisia.ch/wp-content/uploads/flyer_unterstuetzte-geraete_2024.pdf" TargetMode="External"/><Relationship Id="rId19" Type="http://schemas.openxmlformats.org/officeDocument/2006/relationships/hyperlink" Target="https://www.aew.ch/privatkunden/e-mobilitaet/mehrfamilienhaus/mietloesung" TargetMode="External"/><Relationship Id="rId4" Type="http://schemas.openxmlformats.org/officeDocument/2006/relationships/hyperlink" Target="http://www.eponet.ch/" TargetMode="External"/><Relationship Id="rId9" Type="http://schemas.openxmlformats.org/officeDocument/2006/relationships/hyperlink" Target="https://www.iwb.ch/angebote/produkte/ladeloesungen-fuer-immobilien" TargetMode="External"/><Relationship Id="rId14" Type="http://schemas.openxmlformats.org/officeDocument/2006/relationships/hyperlink" Target="https://www.ekz.ch/de/landing/ladeloesungimmobilien.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C19"/>
  <sheetViews>
    <sheetView tabSelected="1" zoomScaleNormal="100" workbookViewId="0">
      <selection activeCell="C21" sqref="C21"/>
    </sheetView>
  </sheetViews>
  <sheetFormatPr baseColWidth="10" defaultColWidth="10.85546875" defaultRowHeight="15" x14ac:dyDescent="0.25"/>
  <cols>
    <col min="1" max="1" width="1.42578125" style="33" customWidth="1"/>
    <col min="2" max="2" width="5.85546875" style="36" customWidth="1"/>
    <col min="3" max="3" width="110.42578125" style="33" customWidth="1"/>
    <col min="4" max="16384" width="10.85546875" style="33"/>
  </cols>
  <sheetData>
    <row r="1" spans="1:3" ht="9.6" customHeight="1" thickBot="1" x14ac:dyDescent="0.3">
      <c r="A1" s="32"/>
    </row>
    <row r="2" spans="1:3" ht="24.6" customHeight="1" thickTop="1" thickBot="1" x14ac:dyDescent="0.3">
      <c r="A2" s="34"/>
      <c r="B2" s="138" t="s">
        <v>0</v>
      </c>
      <c r="C2" s="139"/>
    </row>
    <row r="3" spans="1:3" ht="115.5" customHeight="1" thickTop="1" thickBot="1" x14ac:dyDescent="0.3">
      <c r="A3" s="35"/>
      <c r="B3" s="140" t="s">
        <v>1</v>
      </c>
      <c r="C3" s="141"/>
    </row>
    <row r="4" spans="1:3" ht="16.5" thickTop="1" thickBot="1" x14ac:dyDescent="0.3">
      <c r="A4" s="34"/>
    </row>
    <row r="5" spans="1:3" ht="24.6" customHeight="1" thickTop="1" thickBot="1" x14ac:dyDescent="0.3">
      <c r="A5" s="34"/>
      <c r="B5" s="138" t="s">
        <v>2</v>
      </c>
      <c r="C5" s="139"/>
    </row>
    <row r="6" spans="1:3" ht="231" customHeight="1" thickTop="1" x14ac:dyDescent="0.25">
      <c r="A6" s="35"/>
      <c r="B6" s="148" t="s">
        <v>3</v>
      </c>
      <c r="C6" s="149"/>
    </row>
    <row r="7" spans="1:3" ht="231" customHeight="1" x14ac:dyDescent="0.25">
      <c r="A7" s="35"/>
      <c r="B7" s="142" t="s">
        <v>4</v>
      </c>
      <c r="C7" s="143"/>
    </row>
    <row r="8" spans="1:3" ht="261.60000000000002" customHeight="1" thickBot="1" x14ac:dyDescent="0.3">
      <c r="A8" s="35"/>
      <c r="B8" s="144" t="s">
        <v>5</v>
      </c>
      <c r="C8" s="145"/>
    </row>
    <row r="9" spans="1:3" ht="16.5" thickTop="1" thickBot="1" x14ac:dyDescent="0.3">
      <c r="A9" s="34"/>
    </row>
    <row r="10" spans="1:3" ht="24.6" customHeight="1" thickTop="1" thickBot="1" x14ac:dyDescent="0.3">
      <c r="A10" s="34"/>
      <c r="B10" s="138" t="s">
        <v>6</v>
      </c>
      <c r="C10" s="139"/>
    </row>
    <row r="11" spans="1:3" ht="231" customHeight="1" thickTop="1" x14ac:dyDescent="0.25">
      <c r="A11" s="35"/>
      <c r="B11" s="142" t="s">
        <v>7</v>
      </c>
      <c r="C11" s="143"/>
    </row>
    <row r="12" spans="1:3" ht="261.60000000000002" customHeight="1" thickBot="1" x14ac:dyDescent="0.3">
      <c r="A12" s="35"/>
      <c r="B12" s="144" t="s">
        <v>8</v>
      </c>
      <c r="C12" s="145"/>
    </row>
    <row r="13" spans="1:3" ht="16.5" thickTop="1" thickBot="1" x14ac:dyDescent="0.3">
      <c r="A13" s="34"/>
    </row>
    <row r="14" spans="1:3" ht="21.75" thickTop="1" thickBot="1" x14ac:dyDescent="0.35">
      <c r="B14" s="150" t="s">
        <v>9</v>
      </c>
      <c r="C14" s="151"/>
    </row>
    <row r="15" spans="1:3" ht="40.5" customHeight="1" thickTop="1" x14ac:dyDescent="0.25">
      <c r="B15" s="152" t="s">
        <v>1838</v>
      </c>
      <c r="C15" s="153"/>
    </row>
    <row r="16" spans="1:3" ht="31.5" customHeight="1" x14ac:dyDescent="0.25">
      <c r="B16" s="154" t="s">
        <v>10</v>
      </c>
      <c r="C16" s="155"/>
    </row>
    <row r="17" spans="2:3" ht="31.5" customHeight="1" x14ac:dyDescent="0.25">
      <c r="B17" s="154" t="s">
        <v>11</v>
      </c>
      <c r="C17" s="155"/>
    </row>
    <row r="18" spans="2:3" ht="267.95" customHeight="1" thickBot="1" x14ac:dyDescent="0.3">
      <c r="B18" s="146" t="s">
        <v>1839</v>
      </c>
      <c r="C18" s="147"/>
    </row>
    <row r="19" spans="2:3" ht="15.75" thickTop="1" x14ac:dyDescent="0.25"/>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D514-27DB-4C22-AE81-71BEF11D1DD3}">
  <sheetPr codeName="Tabelle1"/>
  <dimension ref="A1:EY146"/>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1512</v>
      </c>
      <c r="G1" s="112" t="s">
        <v>1227</v>
      </c>
    </row>
    <row r="2" spans="3:8" s="1" customFormat="1" ht="29.25" thickTop="1" thickBot="1" x14ac:dyDescent="0.45">
      <c r="C2" s="2"/>
      <c r="D2" s="161" t="s">
        <v>1108</v>
      </c>
      <c r="E2" s="162"/>
      <c r="G2" s="3"/>
    </row>
    <row r="3" spans="3:8" s="1" customFormat="1" ht="58.5" outlineLevel="1" thickTop="1" x14ac:dyDescent="0.25">
      <c r="C3" s="2"/>
      <c r="D3" s="13" t="s">
        <v>1109</v>
      </c>
      <c r="E3" s="4" t="s">
        <v>1558</v>
      </c>
      <c r="G3" s="3"/>
      <c r="H3" s="5"/>
    </row>
    <row r="4" spans="3:8" s="1" customFormat="1" ht="15" outlineLevel="1" x14ac:dyDescent="0.25">
      <c r="C4" s="2"/>
      <c r="D4" s="10" t="s">
        <v>1110</v>
      </c>
      <c r="E4" s="6" t="s">
        <v>1513</v>
      </c>
      <c r="G4" s="3"/>
    </row>
    <row r="5" spans="3:8" s="1" customFormat="1" ht="15" outlineLevel="1" x14ac:dyDescent="0.25">
      <c r="C5" s="2"/>
      <c r="D5" s="10" t="s">
        <v>1111</v>
      </c>
      <c r="E5" s="6" t="s">
        <v>1514</v>
      </c>
      <c r="G5" s="3"/>
    </row>
    <row r="6" spans="3:8" s="1" customFormat="1" ht="15" outlineLevel="1" x14ac:dyDescent="0.25">
      <c r="C6" s="2"/>
      <c r="D6" s="10" t="s">
        <v>1112</v>
      </c>
      <c r="E6" s="6" t="s">
        <v>1860</v>
      </c>
      <c r="G6" s="3"/>
    </row>
    <row r="7" spans="3:8" s="1" customFormat="1" ht="15" outlineLevel="1" x14ac:dyDescent="0.25">
      <c r="C7" s="2"/>
      <c r="D7" s="10" t="s">
        <v>338</v>
      </c>
      <c r="E7" s="6" t="s">
        <v>1515</v>
      </c>
      <c r="G7" s="3"/>
    </row>
    <row r="8" spans="3:8" s="1" customFormat="1" ht="15" outlineLevel="1" x14ac:dyDescent="0.25">
      <c r="C8" s="2"/>
      <c r="D8" s="10" t="s">
        <v>1113</v>
      </c>
      <c r="E8" s="6" t="s">
        <v>1516</v>
      </c>
      <c r="G8" s="3"/>
    </row>
    <row r="9" spans="3:8" s="1" customFormat="1" ht="30" outlineLevel="1" x14ac:dyDescent="0.25">
      <c r="C9" s="2"/>
      <c r="D9" s="10" t="s">
        <v>1114</v>
      </c>
      <c r="E9" s="6" t="s">
        <v>1517</v>
      </c>
      <c r="G9" s="3"/>
    </row>
    <row r="10" spans="3:8" s="1" customFormat="1" outlineLevel="1" x14ac:dyDescent="0.2">
      <c r="C10" s="2"/>
      <c r="D10" s="72" t="s">
        <v>1115</v>
      </c>
      <c r="E10" s="55" t="s">
        <v>22</v>
      </c>
      <c r="G10" s="3"/>
    </row>
    <row r="11" spans="3:8" s="1" customFormat="1" ht="45" outlineLevel="1" x14ac:dyDescent="0.25">
      <c r="C11" s="2"/>
      <c r="D11" s="10" t="s">
        <v>1116</v>
      </c>
      <c r="E11" s="6">
        <v>300</v>
      </c>
      <c r="G11" s="3"/>
    </row>
    <row r="12" spans="3:8" s="1" customFormat="1" ht="28.5" outlineLevel="1" x14ac:dyDescent="0.2">
      <c r="C12" s="2"/>
      <c r="D12" s="15" t="s">
        <v>1117</v>
      </c>
      <c r="E12" s="27">
        <v>0</v>
      </c>
      <c r="G12" s="3"/>
    </row>
    <row r="13" spans="3:8" s="1" customFormat="1" ht="28.5" outlineLevel="1" x14ac:dyDescent="0.2">
      <c r="C13" s="2"/>
      <c r="D13" s="15" t="s">
        <v>1118</v>
      </c>
      <c r="E13" s="27">
        <v>0</v>
      </c>
      <c r="G13" s="3"/>
    </row>
    <row r="14" spans="3:8" s="1" customFormat="1" ht="15" outlineLevel="1" thickBot="1" x14ac:dyDescent="0.25">
      <c r="C14" s="2"/>
      <c r="D14" s="16" t="s">
        <v>1119</v>
      </c>
      <c r="E14" s="91">
        <v>300</v>
      </c>
      <c r="G14" s="3"/>
    </row>
    <row r="15" spans="3:8" s="1" customFormat="1" ht="15.75" thickTop="1" thickBot="1" x14ac:dyDescent="0.25">
      <c r="C15" s="2"/>
      <c r="D15" s="2"/>
      <c r="E15" s="8"/>
      <c r="G15" s="3"/>
    </row>
    <row r="16" spans="3:8" s="1" customFormat="1" ht="29.25" thickTop="1" thickBot="1" x14ac:dyDescent="0.45">
      <c r="C16" s="2"/>
      <c r="D16" s="161" t="s">
        <v>1120</v>
      </c>
      <c r="E16" s="162"/>
      <c r="G16" s="3"/>
    </row>
    <row r="17" spans="3:7" s="1" customFormat="1" ht="21.75" thickTop="1" thickBot="1" x14ac:dyDescent="0.35">
      <c r="C17" s="2"/>
      <c r="D17" s="163" t="s">
        <v>1121</v>
      </c>
      <c r="E17" s="164"/>
      <c r="G17" s="3"/>
    </row>
    <row r="18" spans="3:7" s="1" customFormat="1" ht="45.75" outlineLevel="1" thickTop="1" x14ac:dyDescent="0.25">
      <c r="C18" s="2"/>
      <c r="D18" s="13" t="s">
        <v>1122</v>
      </c>
      <c r="E18" s="4" t="s">
        <v>338</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s="1" customFormat="1" ht="15.75" thickTop="1" thickBot="1" x14ac:dyDescent="0.25">
      <c r="C23" s="2"/>
      <c r="D23" s="2"/>
      <c r="E23" s="8"/>
      <c r="G23" s="3"/>
    </row>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43.5" outlineLevel="1" x14ac:dyDescent="0.25">
      <c r="C30" s="2"/>
      <c r="D30" s="10" t="s">
        <v>1133</v>
      </c>
      <c r="E30" s="6" t="s">
        <v>1645</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34</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1323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27</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1323</v>
      </c>
      <c r="G58" s="3"/>
    </row>
    <row r="59" spans="3:7" s="1" customFormat="1" ht="19.5" thickTop="1" thickBot="1" x14ac:dyDescent="0.25">
      <c r="C59" s="2"/>
      <c r="D59" s="156" t="s">
        <v>1160</v>
      </c>
      <c r="E59" s="157"/>
      <c r="G59" s="3"/>
    </row>
    <row r="60" spans="3:7" s="1" customFormat="1" ht="16.5" thickTop="1" thickBot="1" x14ac:dyDescent="0.3">
      <c r="C60" s="2"/>
      <c r="D60" s="46"/>
      <c r="E60" s="47" t="s">
        <v>1323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32</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1392</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44.25" outlineLevel="1" thickBot="1" x14ac:dyDescent="0.3">
      <c r="C119" s="2"/>
      <c r="D119" s="12" t="s">
        <v>1209</v>
      </c>
      <c r="E119" s="7" t="s">
        <v>1518</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60</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1519</v>
      </c>
      <c r="E125" s="157">
        <v>0</v>
      </c>
      <c r="G125" s="3"/>
    </row>
    <row r="126" spans="3:7" s="1" customFormat="1" ht="15.75" outlineLevel="1" thickTop="1" x14ac:dyDescent="0.25">
      <c r="C126" s="2"/>
      <c r="D126" s="13" t="s">
        <v>1215</v>
      </c>
      <c r="E126" s="4" t="s">
        <v>46</v>
      </c>
      <c r="G126" s="3"/>
    </row>
    <row r="127" spans="3:7" s="1" customFormat="1" ht="186" outlineLevel="1" x14ac:dyDescent="0.25">
      <c r="C127" s="2"/>
      <c r="D127" s="10" t="s">
        <v>1216</v>
      </c>
      <c r="E127" s="6" t="s">
        <v>1520</v>
      </c>
      <c r="G127" s="3"/>
    </row>
    <row r="128" spans="3:7" s="1" customFormat="1" ht="72" outlineLevel="1" x14ac:dyDescent="0.25">
      <c r="C128" s="2"/>
      <c r="D128" s="10" t="s">
        <v>1217</v>
      </c>
      <c r="E128" s="6" t="s">
        <v>1521</v>
      </c>
      <c r="G128" s="3"/>
    </row>
    <row r="129" spans="3:7" s="1" customFormat="1" ht="30" outlineLevel="1" x14ac:dyDescent="0.25">
      <c r="C129" s="2"/>
      <c r="D129" s="10" t="s">
        <v>1218</v>
      </c>
      <c r="E129" s="19" t="s">
        <v>60</v>
      </c>
      <c r="G129" s="3"/>
    </row>
    <row r="130" spans="3:7" s="1" customFormat="1" outlineLevel="1" x14ac:dyDescent="0.2">
      <c r="C130" s="2"/>
      <c r="D130" s="9" t="s">
        <v>1124</v>
      </c>
      <c r="E130" s="11">
        <v>0</v>
      </c>
      <c r="G130" s="3"/>
    </row>
    <row r="131" spans="3:7" s="1" customFormat="1" ht="30" outlineLevel="1" x14ac:dyDescent="0.25">
      <c r="C131" s="2"/>
      <c r="D131" s="10" t="s">
        <v>1219</v>
      </c>
      <c r="E131" s="19" t="s">
        <v>1390</v>
      </c>
      <c r="G131" s="3"/>
    </row>
    <row r="132" spans="3:7" s="1" customFormat="1" outlineLevel="1" x14ac:dyDescent="0.2">
      <c r="C132" s="2"/>
      <c r="D132" s="9" t="s">
        <v>1124</v>
      </c>
      <c r="E132" s="11">
        <v>0</v>
      </c>
      <c r="G132" s="3"/>
    </row>
    <row r="133" spans="3:7" s="1" customFormat="1" ht="15" outlineLevel="1" x14ac:dyDescent="0.25">
      <c r="C133" s="2"/>
      <c r="D133" s="97" t="s">
        <v>1220</v>
      </c>
      <c r="E133" s="6"/>
      <c r="G133" s="3"/>
    </row>
    <row r="134" spans="3:7" s="1" customFormat="1" outlineLevel="1" x14ac:dyDescent="0.2">
      <c r="C134" s="2"/>
      <c r="D134" s="15" t="s">
        <v>1221</v>
      </c>
      <c r="E134" s="19" t="s">
        <v>60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3FC256D-07EA-4FD9-87B2-FF1DC22F356D}"/>
  </hyperlinks>
  <pageMargins left="0.7" right="0.7" top="0.78740157499999996" bottom="0.78740157499999996"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7BB5-1182-42AD-B532-AEBA004C56EB}">
  <sheetPr codeName="Tabelle68">
    <outlinePr summaryBelow="0"/>
  </sheetPr>
  <dimension ref="A1:EY149"/>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103</v>
      </c>
      <c r="G1" s="112" t="s">
        <v>1227</v>
      </c>
    </row>
    <row r="2" spans="3:8" s="1" customFormat="1" ht="29.25" thickTop="1" thickBot="1" x14ac:dyDescent="0.45">
      <c r="C2" s="2"/>
      <c r="D2" s="161" t="s">
        <v>1108</v>
      </c>
      <c r="E2" s="162"/>
      <c r="G2" s="3"/>
    </row>
    <row r="3" spans="3:8" s="1" customFormat="1" ht="72.75" outlineLevel="1" thickTop="1" x14ac:dyDescent="0.25">
      <c r="C3" s="2"/>
      <c r="D3" s="13" t="s">
        <v>1109</v>
      </c>
      <c r="E3" s="4" t="s">
        <v>124</v>
      </c>
      <c r="G3" s="3"/>
      <c r="H3" s="5"/>
    </row>
    <row r="4" spans="3:8" s="1" customFormat="1" ht="15" outlineLevel="1" x14ac:dyDescent="0.25">
      <c r="C4" s="2"/>
      <c r="D4" s="10" t="s">
        <v>1110</v>
      </c>
      <c r="E4" s="6" t="s">
        <v>1258</v>
      </c>
      <c r="G4" s="3"/>
    </row>
    <row r="5" spans="3:8" s="1" customFormat="1" ht="15" outlineLevel="1" x14ac:dyDescent="0.25">
      <c r="C5" s="2"/>
      <c r="D5" s="10" t="s">
        <v>1111</v>
      </c>
      <c r="E5" s="6" t="s">
        <v>22</v>
      </c>
      <c r="G5" s="3"/>
    </row>
    <row r="6" spans="3:8" s="1" customFormat="1" ht="15" outlineLevel="1" x14ac:dyDescent="0.25">
      <c r="C6" s="2"/>
      <c r="D6" s="10" t="s">
        <v>1112</v>
      </c>
      <c r="E6" s="24" t="s">
        <v>104</v>
      </c>
      <c r="G6" s="3"/>
    </row>
    <row r="7" spans="3:8" s="1" customFormat="1" ht="15" outlineLevel="1" x14ac:dyDescent="0.25">
      <c r="C7" s="2"/>
      <c r="D7" s="10" t="s">
        <v>338</v>
      </c>
      <c r="E7" s="6" t="s">
        <v>105</v>
      </c>
      <c r="G7" s="3"/>
    </row>
    <row r="8" spans="3:8" s="1" customFormat="1" ht="15" outlineLevel="1" x14ac:dyDescent="0.25">
      <c r="C8" s="2"/>
      <c r="D8" s="10" t="s">
        <v>1113</v>
      </c>
      <c r="E8" s="6" t="s">
        <v>1847</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112</v>
      </c>
      <c r="G18" s="3"/>
    </row>
    <row r="19" spans="3:7" s="1" customFormat="1" ht="15" outlineLevel="1" x14ac:dyDescent="0.25">
      <c r="C19" s="2"/>
      <c r="D19" s="10" t="s">
        <v>1123</v>
      </c>
      <c r="E19" s="6" t="s">
        <v>35</v>
      </c>
      <c r="G19" s="3"/>
    </row>
    <row r="20" spans="3:7" s="1" customFormat="1" outlineLevel="1" x14ac:dyDescent="0.2">
      <c r="C20" s="2"/>
      <c r="D20" s="9" t="s">
        <v>1124</v>
      </c>
      <c r="E20" s="11" t="s">
        <v>111</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113</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114</v>
      </c>
      <c r="G29" s="3"/>
    </row>
    <row r="30" spans="3:7" s="1" customFormat="1" ht="15" outlineLevel="1" x14ac:dyDescent="0.25">
      <c r="C30" s="2"/>
      <c r="D30" s="10" t="s">
        <v>1133</v>
      </c>
      <c r="E30" s="6" t="s">
        <v>1646</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110</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21</v>
      </c>
      <c r="G54" s="3"/>
    </row>
    <row r="55" spans="3:7" s="1" customFormat="1" outlineLevel="1" x14ac:dyDescent="0.2">
      <c r="C55" s="2"/>
      <c r="D55" s="15" t="s">
        <v>1156</v>
      </c>
      <c r="E55" s="27" t="s">
        <v>27</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121</v>
      </c>
      <c r="G73" s="3"/>
    </row>
    <row r="74" spans="3:7" s="1" customFormat="1" ht="30" outlineLevel="1" x14ac:dyDescent="0.25">
      <c r="C74" s="2"/>
      <c r="D74" s="10" t="s">
        <v>1171</v>
      </c>
      <c r="E74" s="6" t="s">
        <v>122</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109</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15.75" outlineLevel="1" thickBot="1" x14ac:dyDescent="0.3">
      <c r="C115" s="2"/>
      <c r="D115" s="12" t="s">
        <v>1209</v>
      </c>
      <c r="E115" s="7" t="s">
        <v>116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1249</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1260</v>
      </c>
      <c r="G119" s="3"/>
    </row>
    <row r="120" spans="3:7" s="1" customFormat="1" ht="29.25" outlineLevel="1" thickBot="1" x14ac:dyDescent="0.25">
      <c r="C120" s="2"/>
      <c r="D120" s="16" t="s">
        <v>1214</v>
      </c>
      <c r="E120" s="7" t="s">
        <v>1260</v>
      </c>
      <c r="G120" s="3"/>
    </row>
    <row r="121" spans="3:7" s="1" customFormat="1" ht="15.75" thickTop="1" thickBot="1" x14ac:dyDescent="0.25">
      <c r="C121" s="2"/>
      <c r="D121" s="156" t="s">
        <v>1261</v>
      </c>
      <c r="E121" s="157" t="s">
        <v>117</v>
      </c>
      <c r="G121" s="3"/>
    </row>
    <row r="122" spans="3:7" s="1" customFormat="1" ht="30" outlineLevel="1" thickTop="1" x14ac:dyDescent="0.25">
      <c r="C122" s="2"/>
      <c r="D122" s="13" t="s">
        <v>1215</v>
      </c>
      <c r="E122" s="4" t="s">
        <v>85</v>
      </c>
      <c r="G122" s="3"/>
    </row>
    <row r="123" spans="3:7" s="1" customFormat="1" ht="214.5" outlineLevel="1" x14ac:dyDescent="0.25">
      <c r="C123" s="2"/>
      <c r="D123" s="10" t="s">
        <v>1216</v>
      </c>
      <c r="E123" s="6" t="s">
        <v>118</v>
      </c>
      <c r="G123" s="3"/>
    </row>
    <row r="124" spans="3:7" s="1" customFormat="1" ht="86.25" outlineLevel="1" x14ac:dyDescent="0.25">
      <c r="C124" s="2"/>
      <c r="D124" s="10" t="s">
        <v>1217</v>
      </c>
      <c r="E124" s="6" t="s">
        <v>48</v>
      </c>
      <c r="G124" s="3"/>
    </row>
    <row r="125" spans="3:7" s="1" customFormat="1" ht="30" outlineLevel="1" x14ac:dyDescent="0.25">
      <c r="C125" s="2"/>
      <c r="D125" s="10" t="s">
        <v>1218</v>
      </c>
      <c r="E125" s="19" t="s">
        <v>1262</v>
      </c>
      <c r="G125" s="3"/>
    </row>
    <row r="126" spans="3:7" s="1" customFormat="1" ht="28.5" outlineLevel="1" x14ac:dyDescent="0.2">
      <c r="C126" s="2"/>
      <c r="D126" s="9" t="s">
        <v>1124</v>
      </c>
      <c r="E126" s="11" t="s">
        <v>119</v>
      </c>
      <c r="G126" s="3"/>
    </row>
    <row r="127" spans="3:7" s="1" customFormat="1" ht="30" outlineLevel="1" x14ac:dyDescent="0.25">
      <c r="C127" s="2"/>
      <c r="D127" s="10" t="s">
        <v>1219</v>
      </c>
      <c r="E127" s="19" t="s">
        <v>1506</v>
      </c>
      <c r="G127" s="3"/>
    </row>
    <row r="128" spans="3:7" s="1" customFormat="1" outlineLevel="1" x14ac:dyDescent="0.2">
      <c r="C128" s="2"/>
      <c r="D128" s="9" t="s">
        <v>1124</v>
      </c>
      <c r="E128" s="11" t="s">
        <v>120</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t="s">
        <v>1507</v>
      </c>
      <c r="G134" s="3"/>
    </row>
    <row r="135" spans="3:7" s="1" customFormat="1" ht="38.25" customHeight="1" thickTop="1" thickBot="1" x14ac:dyDescent="0.25">
      <c r="C135" s="2"/>
      <c r="D135" s="156" t="s">
        <v>1649</v>
      </c>
      <c r="E135" s="157" t="s">
        <v>117</v>
      </c>
      <c r="G135" s="3"/>
    </row>
    <row r="136" spans="3:7" ht="30" thickTop="1" x14ac:dyDescent="0.25">
      <c r="D136" s="13" t="s">
        <v>1215</v>
      </c>
      <c r="E136" s="4" t="s">
        <v>85</v>
      </c>
    </row>
    <row r="137" spans="3:7" ht="214.5" x14ac:dyDescent="0.25">
      <c r="D137" s="10" t="s">
        <v>1216</v>
      </c>
      <c r="E137" s="6" t="s">
        <v>118</v>
      </c>
    </row>
    <row r="138" spans="3:7" ht="86.25" x14ac:dyDescent="0.25">
      <c r="D138" s="10" t="s">
        <v>1217</v>
      </c>
      <c r="E138" s="6" t="s">
        <v>48</v>
      </c>
    </row>
    <row r="139" spans="3:7" ht="30" x14ac:dyDescent="0.25">
      <c r="D139" s="10" t="s">
        <v>1218</v>
      </c>
      <c r="E139" s="19" t="s">
        <v>1262</v>
      </c>
    </row>
    <row r="140" spans="3:7" ht="28.5" x14ac:dyDescent="0.2">
      <c r="D140" s="9" t="s">
        <v>1124</v>
      </c>
      <c r="E140" s="11" t="s">
        <v>119</v>
      </c>
    </row>
    <row r="141" spans="3:7" s="1" customFormat="1" ht="30" x14ac:dyDescent="0.25">
      <c r="C141" s="2"/>
      <c r="D141" s="10" t="s">
        <v>1219</v>
      </c>
      <c r="E141" s="19" t="s">
        <v>1647</v>
      </c>
      <c r="G141" s="3"/>
    </row>
    <row r="142" spans="3:7" s="1" customFormat="1" x14ac:dyDescent="0.2">
      <c r="C142" s="2"/>
      <c r="D142" s="9" t="s">
        <v>1124</v>
      </c>
      <c r="E142" s="11" t="s">
        <v>120</v>
      </c>
      <c r="G142" s="3"/>
    </row>
    <row r="143" spans="3:7" ht="15" x14ac:dyDescent="0.25">
      <c r="D143" s="97" t="s">
        <v>1220</v>
      </c>
      <c r="E143" s="6"/>
    </row>
    <row r="144" spans="3:7" x14ac:dyDescent="0.2">
      <c r="D144" s="15" t="s">
        <v>1221</v>
      </c>
      <c r="E144" s="19" t="s">
        <v>1240</v>
      </c>
    </row>
    <row r="145" spans="4:5" x14ac:dyDescent="0.2">
      <c r="D145" s="15" t="s">
        <v>1222</v>
      </c>
      <c r="E145" s="19" t="s">
        <v>1293</v>
      </c>
    </row>
    <row r="146" spans="4:5" x14ac:dyDescent="0.2">
      <c r="D146" s="15" t="s">
        <v>1223</v>
      </c>
      <c r="E146" s="19" t="s">
        <v>1242</v>
      </c>
    </row>
    <row r="147" spans="4:5" x14ac:dyDescent="0.2">
      <c r="D147" s="9" t="s">
        <v>1224</v>
      </c>
      <c r="E147" s="11">
        <v>0</v>
      </c>
    </row>
    <row r="148" spans="4:5" ht="30.75" thickBot="1" x14ac:dyDescent="0.3">
      <c r="D148" s="12" t="s">
        <v>1225</v>
      </c>
      <c r="E148" s="14" t="s">
        <v>1648</v>
      </c>
    </row>
    <row r="149" spans="4:5" ht="15" thickTop="1" x14ac:dyDescent="0.2"/>
  </sheetData>
  <mergeCells count="33">
    <mergeCell ref="D135:E135"/>
    <mergeCell ref="D28:E28"/>
    <mergeCell ref="D2:E2"/>
    <mergeCell ref="D16:E16"/>
    <mergeCell ref="D17:E17"/>
    <mergeCell ref="D24:E24"/>
    <mergeCell ref="D25:E25"/>
    <mergeCell ref="D98:E98"/>
    <mergeCell ref="D82:E82"/>
    <mergeCell ref="D88:E88"/>
    <mergeCell ref="D90:E90"/>
    <mergeCell ref="D95:E95"/>
    <mergeCell ref="D96:E96"/>
    <mergeCell ref="D116:E116"/>
    <mergeCell ref="D121:E121"/>
    <mergeCell ref="D101:E101"/>
    <mergeCell ref="G76:G77"/>
    <mergeCell ref="D78:E78"/>
    <mergeCell ref="D35:E35"/>
    <mergeCell ref="D41:E41"/>
    <mergeCell ref="D46:E46"/>
    <mergeCell ref="D49:E49"/>
    <mergeCell ref="D52:E52"/>
    <mergeCell ref="D59:E59"/>
    <mergeCell ref="D62:E62"/>
    <mergeCell ref="D63:E63"/>
    <mergeCell ref="D66:E66"/>
    <mergeCell ref="D71:E71"/>
    <mergeCell ref="D104:E104"/>
    <mergeCell ref="D105:E105"/>
    <mergeCell ref="D108:E108"/>
    <mergeCell ref="D112:E112"/>
    <mergeCell ref="D113:E113"/>
  </mergeCells>
  <hyperlinks>
    <hyperlink ref="G1" location="Übersicht!A1" display="zurück zur Übersicht" xr:uid="{91D98C4C-1795-4EA3-9E52-486DAC4890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0DCD-7CF1-499A-9C2B-410DA70503AA}">
  <sheetPr codeName="Tabelle69">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125</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146</v>
      </c>
      <c r="G3" s="3"/>
      <c r="H3" s="5"/>
    </row>
    <row r="4" spans="3:8" s="1" customFormat="1" ht="15" outlineLevel="1" x14ac:dyDescent="0.25">
      <c r="C4" s="2"/>
      <c r="D4" s="10" t="s">
        <v>1110</v>
      </c>
      <c r="E4" s="6" t="s">
        <v>1258</v>
      </c>
      <c r="G4" s="3"/>
    </row>
    <row r="5" spans="3:8" s="1" customFormat="1" ht="15" outlineLevel="1" x14ac:dyDescent="0.25">
      <c r="C5" s="2"/>
      <c r="D5" s="10" t="s">
        <v>1111</v>
      </c>
      <c r="E5" s="6" t="s">
        <v>126</v>
      </c>
      <c r="G5" s="3"/>
    </row>
    <row r="6" spans="3:8" s="1" customFormat="1" ht="15" outlineLevel="1" x14ac:dyDescent="0.25">
      <c r="C6" s="2"/>
      <c r="D6" s="10" t="s">
        <v>1112</v>
      </c>
      <c r="E6" s="6" t="s">
        <v>127</v>
      </c>
      <c r="G6" s="3"/>
    </row>
    <row r="7" spans="3:8" s="1" customFormat="1" ht="15" outlineLevel="1" x14ac:dyDescent="0.25">
      <c r="C7" s="2"/>
      <c r="D7" s="10" t="s">
        <v>338</v>
      </c>
      <c r="E7" s="6" t="s">
        <v>128</v>
      </c>
      <c r="G7" s="3"/>
    </row>
    <row r="8" spans="3:8" s="1" customFormat="1" ht="15" outlineLevel="1" x14ac:dyDescent="0.25">
      <c r="C8" s="2"/>
      <c r="D8" s="10" t="s">
        <v>1113</v>
      </c>
      <c r="E8" s="6" t="s">
        <v>129</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1000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79</v>
      </c>
      <c r="G18" s="3"/>
    </row>
    <row r="19" spans="3:7" s="1" customFormat="1" ht="15" outlineLevel="1" x14ac:dyDescent="0.25">
      <c r="C19" s="2"/>
      <c r="D19" s="10" t="s">
        <v>1123</v>
      </c>
      <c r="E19" s="6" t="s">
        <v>35</v>
      </c>
      <c r="G19" s="3"/>
    </row>
    <row r="20" spans="3:7" s="1" customFormat="1" outlineLevel="1" x14ac:dyDescent="0.2">
      <c r="C20" s="2"/>
      <c r="D20" s="9" t="s">
        <v>1124</v>
      </c>
      <c r="E20" s="11" t="s">
        <v>133</v>
      </c>
      <c r="G20" s="3"/>
    </row>
    <row r="21" spans="3:7" s="1" customFormat="1" ht="45" outlineLevel="1" x14ac:dyDescent="0.25">
      <c r="C21" s="2"/>
      <c r="D21" s="10" t="s">
        <v>1125</v>
      </c>
      <c r="E21" s="6" t="s">
        <v>399</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135</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76</v>
      </c>
      <c r="G38" s="3"/>
    </row>
    <row r="39" spans="3:7" s="1" customFormat="1" ht="15" outlineLevel="1" x14ac:dyDescent="0.25">
      <c r="C39" s="2"/>
      <c r="D39" s="10" t="s">
        <v>1142</v>
      </c>
      <c r="E39" s="6" t="s">
        <v>132</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71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31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31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31</v>
      </c>
      <c r="G67" s="3"/>
    </row>
    <row r="68" spans="3:7" s="1" customFormat="1" ht="15" outlineLevel="1" x14ac:dyDescent="0.25">
      <c r="C68" s="2"/>
      <c r="D68" s="10" t="s">
        <v>1166</v>
      </c>
      <c r="E68" s="6" t="s">
        <v>31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140</v>
      </c>
      <c r="G73" s="3"/>
    </row>
    <row r="74" spans="3:7" s="1" customFormat="1" ht="30" outlineLevel="1" x14ac:dyDescent="0.25">
      <c r="C74" s="2"/>
      <c r="D74" s="10" t="s">
        <v>1171</v>
      </c>
      <c r="E74" s="6" t="s">
        <v>141</v>
      </c>
      <c r="G74" s="3"/>
    </row>
    <row r="75" spans="3:7" s="1" customFormat="1" ht="30" outlineLevel="1" x14ac:dyDescent="0.25">
      <c r="C75" s="2"/>
      <c r="D75" s="10" t="s">
        <v>1172</v>
      </c>
      <c r="E75" s="6" t="s">
        <v>185</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145</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31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1263</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60</v>
      </c>
      <c r="G124" s="3"/>
    </row>
    <row r="125" spans="3:7" s="1" customFormat="1" ht="15.75" thickTop="1" thickBot="1" x14ac:dyDescent="0.25">
      <c r="C125" s="2"/>
      <c r="D125" s="156" t="s">
        <v>1264</v>
      </c>
      <c r="E125" s="157" t="s">
        <v>126</v>
      </c>
      <c r="G125" s="3"/>
    </row>
    <row r="126" spans="3:7" s="1" customFormat="1" ht="30" outlineLevel="1" thickTop="1" x14ac:dyDescent="0.25">
      <c r="C126" s="2"/>
      <c r="D126" s="13" t="s">
        <v>1215</v>
      </c>
      <c r="E126" s="4" t="s">
        <v>85</v>
      </c>
      <c r="G126" s="3"/>
    </row>
    <row r="127" spans="3:7" s="1" customFormat="1" ht="57.75" outlineLevel="1" x14ac:dyDescent="0.25">
      <c r="C127" s="2"/>
      <c r="D127" s="10" t="s">
        <v>1216</v>
      </c>
      <c r="E127" s="6" t="s">
        <v>137</v>
      </c>
      <c r="G127" s="3"/>
    </row>
    <row r="128" spans="3:7" s="1" customFormat="1" ht="45" outlineLevel="1" x14ac:dyDescent="0.25">
      <c r="C128" s="2"/>
      <c r="D128" s="10" t="s">
        <v>1217</v>
      </c>
      <c r="E128" s="6" t="s">
        <v>94</v>
      </c>
      <c r="G128" s="3"/>
    </row>
    <row r="129" spans="3:7" s="1" customFormat="1" ht="30" outlineLevel="1" x14ac:dyDescent="0.25">
      <c r="C129" s="2"/>
      <c r="D129" s="10" t="s">
        <v>1218</v>
      </c>
      <c r="E129" s="19" t="s">
        <v>1244</v>
      </c>
      <c r="G129" s="3"/>
    </row>
    <row r="130" spans="3:7" s="1" customFormat="1" outlineLevel="1" x14ac:dyDescent="0.2">
      <c r="C130" s="2"/>
      <c r="D130" s="9" t="s">
        <v>1124</v>
      </c>
      <c r="E130" s="11" t="s">
        <v>138</v>
      </c>
      <c r="G130" s="3"/>
    </row>
    <row r="131" spans="3:7" s="1" customFormat="1" ht="30" outlineLevel="1" x14ac:dyDescent="0.25">
      <c r="C131" s="2"/>
      <c r="D131" s="10" t="s">
        <v>1219</v>
      </c>
      <c r="E131" s="19" t="s">
        <v>1265</v>
      </c>
      <c r="G131" s="3"/>
    </row>
    <row r="132" spans="3:7" s="1" customFormat="1" outlineLevel="1" x14ac:dyDescent="0.2">
      <c r="C132" s="2"/>
      <c r="D132" s="9" t="s">
        <v>1124</v>
      </c>
      <c r="E132" s="11">
        <v>0</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t="s">
        <v>139</v>
      </c>
      <c r="G137" s="3"/>
    </row>
    <row r="138" spans="3:7" s="1" customFormat="1" ht="30.75" outlineLevel="1" thickBot="1" x14ac:dyDescent="0.3">
      <c r="C138" s="2"/>
      <c r="D138" s="12" t="s">
        <v>1225</v>
      </c>
      <c r="E138" s="14">
        <v>0</v>
      </c>
      <c r="G138" s="3"/>
    </row>
    <row r="139" spans="3:7" s="1" customFormat="1" ht="15.75" thickTop="1" thickBot="1" x14ac:dyDescent="0.25">
      <c r="C139" s="2"/>
      <c r="D139" s="156" t="s">
        <v>1266</v>
      </c>
      <c r="E139" s="157" t="s">
        <v>142</v>
      </c>
      <c r="G139" s="3"/>
    </row>
    <row r="140" spans="3:7" s="1" customFormat="1" ht="30" outlineLevel="1" thickTop="1" x14ac:dyDescent="0.25">
      <c r="C140" s="2"/>
      <c r="D140" s="13" t="s">
        <v>1215</v>
      </c>
      <c r="E140" s="4" t="s">
        <v>85</v>
      </c>
      <c r="G140" s="3"/>
    </row>
    <row r="141" spans="3:7" s="1" customFormat="1" ht="72" outlineLevel="1" x14ac:dyDescent="0.25">
      <c r="C141" s="2"/>
      <c r="D141" s="10" t="s">
        <v>1216</v>
      </c>
      <c r="E141" s="6" t="s">
        <v>143</v>
      </c>
      <c r="G141" s="3"/>
    </row>
    <row r="142" spans="3:7" s="1" customFormat="1" ht="45" outlineLevel="1" x14ac:dyDescent="0.25">
      <c r="C142" s="2"/>
      <c r="D142" s="10" t="s">
        <v>1217</v>
      </c>
      <c r="E142" s="6" t="s">
        <v>94</v>
      </c>
      <c r="G142" s="3"/>
    </row>
    <row r="143" spans="3:7" s="1" customFormat="1" ht="30" outlineLevel="1" x14ac:dyDescent="0.25">
      <c r="C143" s="2"/>
      <c r="D143" s="10" t="s">
        <v>1218</v>
      </c>
      <c r="E143" s="19" t="s">
        <v>1244</v>
      </c>
      <c r="G143" s="3"/>
    </row>
    <row r="144" spans="3:7" s="1" customFormat="1" outlineLevel="1" x14ac:dyDescent="0.2">
      <c r="C144" s="2"/>
      <c r="D144" s="9" t="s">
        <v>1124</v>
      </c>
      <c r="E144" s="11" t="s">
        <v>138</v>
      </c>
      <c r="G144" s="3"/>
    </row>
    <row r="145" spans="3:7" s="1" customFormat="1" ht="30" outlineLevel="1" x14ac:dyDescent="0.25">
      <c r="C145" s="2"/>
      <c r="D145" s="10" t="s">
        <v>1219</v>
      </c>
      <c r="E145" s="19" t="s">
        <v>1267</v>
      </c>
      <c r="G145" s="3"/>
    </row>
    <row r="146" spans="3:7" s="1" customFormat="1" outlineLevel="1" x14ac:dyDescent="0.2">
      <c r="C146" s="2"/>
      <c r="D146" s="9" t="s">
        <v>1124</v>
      </c>
      <c r="E146" s="11">
        <v>0</v>
      </c>
      <c r="G146" s="3"/>
    </row>
    <row r="147" spans="3:7" s="1" customFormat="1" ht="15" outlineLevel="1" x14ac:dyDescent="0.25">
      <c r="C147" s="2"/>
      <c r="D147" s="97" t="s">
        <v>1220</v>
      </c>
      <c r="E147" s="6"/>
      <c r="G147" s="3"/>
    </row>
    <row r="148" spans="3:7" s="1" customFormat="1" outlineLevel="1" x14ac:dyDescent="0.2">
      <c r="C148" s="2"/>
      <c r="D148" s="15" t="s">
        <v>1221</v>
      </c>
      <c r="E148" s="19" t="s">
        <v>60</v>
      </c>
      <c r="G148" s="3"/>
    </row>
    <row r="149" spans="3:7" s="1" customFormat="1" outlineLevel="1" x14ac:dyDescent="0.2">
      <c r="C149" s="2"/>
      <c r="D149" s="15" t="s">
        <v>1222</v>
      </c>
      <c r="E149" s="19" t="s">
        <v>60</v>
      </c>
      <c r="G149" s="3"/>
    </row>
    <row r="150" spans="3:7" s="1" customFormat="1" outlineLevel="1" x14ac:dyDescent="0.2">
      <c r="C150" s="2"/>
      <c r="D150" s="15" t="s">
        <v>1223</v>
      </c>
      <c r="E150" s="19" t="s">
        <v>60</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68B544E-DD17-4EF6-A7FA-F0F852C1C6A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96BE-57FF-47C7-AEB4-B401AE16950F}">
  <sheetPr codeName="Tabelle70">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147</v>
      </c>
      <c r="G1" s="112" t="s">
        <v>1227</v>
      </c>
    </row>
    <row r="2" spans="3:8" s="1" customFormat="1" ht="29.25" thickTop="1" thickBot="1" x14ac:dyDescent="0.45">
      <c r="C2" s="2"/>
      <c r="D2" s="161" t="s">
        <v>1108</v>
      </c>
      <c r="E2" s="162"/>
      <c r="G2" s="3"/>
    </row>
    <row r="3" spans="3:8" s="1" customFormat="1" ht="172.5" outlineLevel="1" thickTop="1" x14ac:dyDescent="0.25">
      <c r="C3" s="2"/>
      <c r="D3" s="13" t="s">
        <v>1109</v>
      </c>
      <c r="E3" s="4" t="s">
        <v>180</v>
      </c>
      <c r="G3" s="3"/>
      <c r="H3" s="5"/>
    </row>
    <row r="4" spans="3:8" s="1" customFormat="1" ht="15" outlineLevel="1" x14ac:dyDescent="0.25">
      <c r="C4" s="2"/>
      <c r="D4" s="10" t="s">
        <v>1110</v>
      </c>
      <c r="E4" s="6" t="s">
        <v>1268</v>
      </c>
      <c r="G4" s="3"/>
    </row>
    <row r="5" spans="3:8" s="1" customFormat="1" ht="15" outlineLevel="1" x14ac:dyDescent="0.25">
      <c r="C5" s="2"/>
      <c r="D5" s="10" t="s">
        <v>1111</v>
      </c>
      <c r="E5" s="6" t="s">
        <v>148</v>
      </c>
      <c r="G5" s="3"/>
    </row>
    <row r="6" spans="3:8" s="1" customFormat="1" ht="15" outlineLevel="1" x14ac:dyDescent="0.25">
      <c r="C6" s="2"/>
      <c r="D6" s="10" t="s">
        <v>1112</v>
      </c>
      <c r="E6" s="6" t="s">
        <v>1861</v>
      </c>
      <c r="G6" s="3"/>
    </row>
    <row r="7" spans="3:8" s="1" customFormat="1" ht="15" outlineLevel="1" x14ac:dyDescent="0.25">
      <c r="C7" s="2"/>
      <c r="D7" s="10" t="s">
        <v>338</v>
      </c>
      <c r="E7" s="6" t="s">
        <v>149</v>
      </c>
      <c r="G7" s="3"/>
    </row>
    <row r="8" spans="3:8" s="1" customFormat="1" ht="15" outlineLevel="1" x14ac:dyDescent="0.25">
      <c r="C8" s="2"/>
      <c r="D8" s="10" t="s">
        <v>1113</v>
      </c>
      <c r="E8" s="6" t="s">
        <v>1848</v>
      </c>
      <c r="G8" s="3"/>
    </row>
    <row r="9" spans="3:8" s="1" customFormat="1" ht="300" outlineLevel="1" x14ac:dyDescent="0.25">
      <c r="C9" s="2"/>
      <c r="D9" s="10" t="s">
        <v>1114</v>
      </c>
      <c r="E9" s="6" t="s">
        <v>151</v>
      </c>
      <c r="G9" s="3"/>
    </row>
    <row r="10" spans="3:8" s="1" customFormat="1" outlineLevel="1" x14ac:dyDescent="0.2">
      <c r="C10" s="2"/>
      <c r="D10" s="72" t="s">
        <v>1115</v>
      </c>
      <c r="E10" s="55" t="s">
        <v>22</v>
      </c>
      <c r="G10" s="3"/>
    </row>
    <row r="11" spans="3:8" s="1" customFormat="1" ht="45" outlineLevel="1" x14ac:dyDescent="0.25">
      <c r="C11" s="2"/>
      <c r="D11" s="10" t="s">
        <v>1116</v>
      </c>
      <c r="E11" s="6">
        <v>3000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156</v>
      </c>
      <c r="G18" s="3"/>
    </row>
    <row r="19" spans="3:7" s="1" customFormat="1" ht="15" outlineLevel="1" x14ac:dyDescent="0.25">
      <c r="C19" s="2"/>
      <c r="D19" s="10" t="s">
        <v>1123</v>
      </c>
      <c r="E19" s="6" t="s">
        <v>35</v>
      </c>
      <c r="G19" s="3"/>
    </row>
    <row r="20" spans="3:7" s="1" customFormat="1" ht="28.5" outlineLevel="1" x14ac:dyDescent="0.2">
      <c r="C20" s="2"/>
      <c r="D20" s="9" t="s">
        <v>1124</v>
      </c>
      <c r="E20" s="11" t="s">
        <v>155</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157</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160</v>
      </c>
      <c r="G29" s="3"/>
    </row>
    <row r="30" spans="3:7" s="1" customFormat="1" ht="72" outlineLevel="1" x14ac:dyDescent="0.25">
      <c r="C30" s="2"/>
      <c r="D30" s="10" t="s">
        <v>1133</v>
      </c>
      <c r="E30" s="6" t="s">
        <v>178</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57.75" outlineLevel="1" thickBot="1" x14ac:dyDescent="0.25">
      <c r="C34" s="2"/>
      <c r="D34" s="16" t="s">
        <v>1137</v>
      </c>
      <c r="E34" s="7" t="s">
        <v>179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21</v>
      </c>
      <c r="G54" s="3"/>
    </row>
    <row r="55" spans="3:7" s="1" customFormat="1" outlineLevel="1" x14ac:dyDescent="0.2">
      <c r="C55" s="2"/>
      <c r="D55" s="15" t="s">
        <v>1156</v>
      </c>
      <c r="E55" s="27" t="s">
        <v>32</v>
      </c>
      <c r="G55" s="3"/>
    </row>
    <row r="56" spans="3:7" s="1" customFormat="1" outlineLevel="1" x14ac:dyDescent="0.2">
      <c r="C56" s="2"/>
      <c r="D56" s="15" t="s">
        <v>1157</v>
      </c>
      <c r="E56" s="27" t="s">
        <v>21</v>
      </c>
      <c r="G56" s="3"/>
    </row>
    <row r="57" spans="3:7" s="1" customFormat="1" ht="28.5" outlineLevel="1" x14ac:dyDescent="0.2">
      <c r="C57" s="2"/>
      <c r="D57" s="15" t="s">
        <v>1158</v>
      </c>
      <c r="E57" s="27" t="s">
        <v>31</v>
      </c>
      <c r="G57" s="3"/>
    </row>
    <row r="58" spans="3:7" s="1" customFormat="1" ht="29.25" outlineLevel="1" thickBot="1" x14ac:dyDescent="0.25">
      <c r="C58" s="2"/>
      <c r="D58" s="16" t="s">
        <v>1159</v>
      </c>
      <c r="E58" s="91" t="s">
        <v>1269</v>
      </c>
      <c r="G58" s="3"/>
    </row>
    <row r="59" spans="3:7" s="1" customFormat="1" ht="19.5" thickTop="1" thickBot="1" x14ac:dyDescent="0.25">
      <c r="C59" s="2"/>
      <c r="D59" s="156" t="s">
        <v>1160</v>
      </c>
      <c r="E59" s="157"/>
      <c r="G59" s="3"/>
    </row>
    <row r="60" spans="3:7" s="1" customFormat="1" ht="16.5" thickTop="1" thickBot="1" x14ac:dyDescent="0.3">
      <c r="C60" s="2"/>
      <c r="D60" s="46"/>
      <c r="E60" s="47" t="s">
        <v>1270</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121</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ht="57" outlineLevel="1" x14ac:dyDescent="0.2">
      <c r="C80" s="2"/>
      <c r="D80" s="15" t="s">
        <v>1177</v>
      </c>
      <c r="E80" s="27" t="s">
        <v>1733</v>
      </c>
      <c r="G80" s="3"/>
    </row>
    <row r="81" spans="3:7" s="1" customFormat="1" ht="15.75" outlineLevel="1" thickBot="1" x14ac:dyDescent="0.3">
      <c r="C81" s="2"/>
      <c r="D81" s="12" t="s">
        <v>1178</v>
      </c>
      <c r="E81" s="56" t="s">
        <v>152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43.5" outlineLevel="1" x14ac:dyDescent="0.25">
      <c r="C91" s="2"/>
      <c r="D91" s="10" t="s">
        <v>1188</v>
      </c>
      <c r="E91" s="6" t="s">
        <v>19</v>
      </c>
      <c r="G91" s="3"/>
    </row>
    <row r="92" spans="3:7" s="1" customFormat="1" ht="15" outlineLevel="1" x14ac:dyDescent="0.25">
      <c r="C92" s="2"/>
      <c r="D92" s="10" t="s">
        <v>1185</v>
      </c>
      <c r="E92" s="6" t="s">
        <v>30</v>
      </c>
      <c r="G92" s="3"/>
    </row>
    <row r="93" spans="3:7" s="1" customFormat="1" ht="43.5" outlineLevel="1" thickBot="1" x14ac:dyDescent="0.25">
      <c r="C93" s="2"/>
      <c r="D93" s="20" t="s">
        <v>1124</v>
      </c>
      <c r="E93" s="14" t="s">
        <v>177</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32</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30.75" thickTop="1" thickBot="1" x14ac:dyDescent="0.3">
      <c r="C106" s="2"/>
      <c r="D106" s="46"/>
      <c r="E106" s="47" t="s">
        <v>1272</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1273</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1274</v>
      </c>
      <c r="E125" s="157" t="s">
        <v>162</v>
      </c>
      <c r="G125" s="3"/>
    </row>
    <row r="126" spans="3:7" s="1" customFormat="1" ht="15.75" outlineLevel="1" thickTop="1" x14ac:dyDescent="0.25">
      <c r="C126" s="2"/>
      <c r="D126" s="13" t="s">
        <v>1215</v>
      </c>
      <c r="E126" s="4" t="s">
        <v>46</v>
      </c>
      <c r="G126" s="3"/>
    </row>
    <row r="127" spans="3:7" s="1" customFormat="1" ht="200.25" outlineLevel="1" x14ac:dyDescent="0.25">
      <c r="C127" s="2"/>
      <c r="D127" s="10" t="s">
        <v>1216</v>
      </c>
      <c r="E127" s="6" t="s">
        <v>163</v>
      </c>
      <c r="G127" s="3"/>
    </row>
    <row r="128" spans="3:7" s="1" customFormat="1" ht="114.75" outlineLevel="1" x14ac:dyDescent="0.25">
      <c r="C128" s="2"/>
      <c r="D128" s="10" t="s">
        <v>1217</v>
      </c>
      <c r="E128" s="6" t="s">
        <v>164</v>
      </c>
      <c r="G128" s="3"/>
    </row>
    <row r="129" spans="3:7" s="1" customFormat="1" ht="30" outlineLevel="1" x14ac:dyDescent="0.25">
      <c r="C129" s="2"/>
      <c r="D129" s="10" t="s">
        <v>1218</v>
      </c>
      <c r="E129" s="19" t="s">
        <v>1275</v>
      </c>
      <c r="G129" s="3"/>
    </row>
    <row r="130" spans="3:7" s="1" customFormat="1" ht="42.75" outlineLevel="1" x14ac:dyDescent="0.2">
      <c r="C130" s="2"/>
      <c r="D130" s="9" t="s">
        <v>1124</v>
      </c>
      <c r="E130" s="11" t="s">
        <v>165</v>
      </c>
      <c r="G130" s="3"/>
    </row>
    <row r="131" spans="3:7" s="1" customFormat="1" ht="30" outlineLevel="1" x14ac:dyDescent="0.25">
      <c r="C131" s="2"/>
      <c r="D131" s="10" t="s">
        <v>1219</v>
      </c>
      <c r="E131" s="19" t="s">
        <v>1276</v>
      </c>
      <c r="G131" s="3"/>
    </row>
    <row r="132" spans="3:7" s="1" customFormat="1" ht="57" outlineLevel="1" x14ac:dyDescent="0.2">
      <c r="C132" s="2"/>
      <c r="D132" s="9" t="s">
        <v>1124</v>
      </c>
      <c r="E132" s="11" t="s">
        <v>166</v>
      </c>
      <c r="G132" s="3"/>
    </row>
    <row r="133" spans="3:7" s="1" customFormat="1" ht="15" outlineLevel="1" x14ac:dyDescent="0.25">
      <c r="C133" s="2"/>
      <c r="D133" s="97" t="s">
        <v>1220</v>
      </c>
      <c r="E133" s="6"/>
      <c r="G133" s="3"/>
    </row>
    <row r="134" spans="3:7" s="1" customFormat="1" outlineLevel="1" x14ac:dyDescent="0.2">
      <c r="C134" s="2"/>
      <c r="D134" s="15" t="s">
        <v>1221</v>
      </c>
      <c r="E134" s="19" t="s">
        <v>1255</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t="s">
        <v>167</v>
      </c>
      <c r="G137" s="3"/>
    </row>
    <row r="138" spans="3:7" s="1" customFormat="1" ht="30.75" outlineLevel="1" thickBot="1" x14ac:dyDescent="0.3">
      <c r="C138" s="2"/>
      <c r="D138" s="12" t="s">
        <v>1225</v>
      </c>
      <c r="E138" s="14">
        <v>0</v>
      </c>
      <c r="G138" s="3"/>
    </row>
    <row r="139" spans="3:7" s="1" customFormat="1" ht="15.75" thickTop="1" thickBot="1" x14ac:dyDescent="0.25">
      <c r="C139" s="2"/>
      <c r="D139" s="156" t="s">
        <v>1277</v>
      </c>
      <c r="E139" s="157" t="s">
        <v>169</v>
      </c>
      <c r="G139" s="3"/>
    </row>
    <row r="140" spans="3:7" s="1" customFormat="1" ht="15.75" outlineLevel="1" thickTop="1" x14ac:dyDescent="0.25">
      <c r="C140" s="2"/>
      <c r="D140" s="13" t="s">
        <v>1215</v>
      </c>
      <c r="E140" s="4" t="s">
        <v>170</v>
      </c>
      <c r="G140" s="3"/>
    </row>
    <row r="141" spans="3:7" s="1" customFormat="1" ht="186" outlineLevel="1" x14ac:dyDescent="0.25">
      <c r="C141" s="2"/>
      <c r="D141" s="10" t="s">
        <v>1216</v>
      </c>
      <c r="E141" s="6" t="s">
        <v>171</v>
      </c>
      <c r="G141" s="3"/>
    </row>
    <row r="142" spans="3:7" s="1" customFormat="1" ht="114.75" outlineLevel="1" x14ac:dyDescent="0.25">
      <c r="C142" s="2"/>
      <c r="D142" s="10" t="s">
        <v>1217</v>
      </c>
      <c r="E142" s="6" t="s">
        <v>164</v>
      </c>
      <c r="G142" s="3"/>
    </row>
    <row r="143" spans="3:7" s="1" customFormat="1" ht="30" outlineLevel="1" x14ac:dyDescent="0.25">
      <c r="C143" s="2"/>
      <c r="D143" s="10" t="s">
        <v>1218</v>
      </c>
      <c r="E143" s="19" t="s">
        <v>1278</v>
      </c>
      <c r="G143" s="3"/>
    </row>
    <row r="144" spans="3:7" s="1" customFormat="1" outlineLevel="1" x14ac:dyDescent="0.2">
      <c r="C144" s="2"/>
      <c r="D144" s="9" t="s">
        <v>1124</v>
      </c>
      <c r="E144" s="11" t="s">
        <v>172</v>
      </c>
      <c r="G144" s="3"/>
    </row>
    <row r="145" spans="3:7" s="1" customFormat="1" ht="30" outlineLevel="1" x14ac:dyDescent="0.25">
      <c r="C145" s="2"/>
      <c r="D145" s="10" t="s">
        <v>1219</v>
      </c>
      <c r="E145" s="19" t="s">
        <v>1279</v>
      </c>
      <c r="G145" s="3"/>
    </row>
    <row r="146" spans="3:7" s="1" customFormat="1" ht="28.5" outlineLevel="1" x14ac:dyDescent="0.2">
      <c r="C146" s="2"/>
      <c r="D146" s="9" t="s">
        <v>1124</v>
      </c>
      <c r="E146" s="11" t="s">
        <v>173</v>
      </c>
      <c r="G146" s="3"/>
    </row>
    <row r="147" spans="3:7" s="1" customFormat="1" ht="15" outlineLevel="1" x14ac:dyDescent="0.25">
      <c r="C147" s="2"/>
      <c r="D147" s="97" t="s">
        <v>1220</v>
      </c>
      <c r="E147" s="6"/>
      <c r="G147" s="3"/>
    </row>
    <row r="148" spans="3:7" s="1" customFormat="1" outlineLevel="1" x14ac:dyDescent="0.2">
      <c r="C148" s="2"/>
      <c r="D148" s="15" t="s">
        <v>1221</v>
      </c>
      <c r="E148" s="19" t="s">
        <v>1255</v>
      </c>
      <c r="G148" s="3"/>
    </row>
    <row r="149" spans="3:7" s="1" customFormat="1" outlineLevel="1" x14ac:dyDescent="0.2">
      <c r="C149" s="2"/>
      <c r="D149" s="15" t="s">
        <v>1222</v>
      </c>
      <c r="E149" s="19" t="s">
        <v>60</v>
      </c>
      <c r="G149" s="3"/>
    </row>
    <row r="150" spans="3:7" s="1" customFormat="1" outlineLevel="1" x14ac:dyDescent="0.2">
      <c r="C150" s="2"/>
      <c r="D150" s="15" t="s">
        <v>1223</v>
      </c>
      <c r="E150" s="19" t="s">
        <v>60</v>
      </c>
      <c r="G150" s="3"/>
    </row>
    <row r="151" spans="3:7" s="1" customFormat="1" outlineLevel="1" x14ac:dyDescent="0.2">
      <c r="C151" s="2"/>
      <c r="D151" s="9" t="s">
        <v>1224</v>
      </c>
      <c r="E151" s="11" t="s">
        <v>174</v>
      </c>
      <c r="G151" s="3"/>
    </row>
    <row r="152" spans="3:7" s="1" customFormat="1" ht="30.75" outlineLevel="1" thickBot="1" x14ac:dyDescent="0.3">
      <c r="C152" s="2"/>
      <c r="D152" s="12" t="s">
        <v>1225</v>
      </c>
      <c r="E152" s="14" t="s">
        <v>176</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FBD9CFA-CECD-4487-84C8-1F290E8571D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31AA-EA0F-4A6B-98D3-93E17426E4F6}">
  <sheetPr codeName="Tabelle71">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181</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1570</v>
      </c>
      <c r="G3" s="3"/>
      <c r="H3" s="5"/>
    </row>
    <row r="4" spans="3:8" s="1" customFormat="1" ht="15" outlineLevel="1" x14ac:dyDescent="0.25">
      <c r="C4" s="2"/>
      <c r="D4" s="10" t="s">
        <v>1110</v>
      </c>
      <c r="E4" s="6" t="s">
        <v>1280</v>
      </c>
      <c r="G4" s="3"/>
    </row>
    <row r="5" spans="3:8" s="1" customFormat="1" ht="15" outlineLevel="1" x14ac:dyDescent="0.25">
      <c r="C5" s="2"/>
      <c r="D5" s="10" t="s">
        <v>1111</v>
      </c>
      <c r="E5" s="6" t="s">
        <v>182</v>
      </c>
      <c r="G5" s="3"/>
    </row>
    <row r="6" spans="3:8" s="1" customFormat="1" ht="15" outlineLevel="1" x14ac:dyDescent="0.25">
      <c r="C6" s="2"/>
      <c r="D6" s="10" t="s">
        <v>1112</v>
      </c>
      <c r="E6" s="6" t="s">
        <v>183</v>
      </c>
      <c r="G6" s="3"/>
    </row>
    <row r="7" spans="3:8" s="1" customFormat="1" ht="15" outlineLevel="1" x14ac:dyDescent="0.25">
      <c r="C7" s="2"/>
      <c r="D7" s="10" t="s">
        <v>338</v>
      </c>
      <c r="E7" s="6" t="s">
        <v>1571</v>
      </c>
      <c r="G7" s="3"/>
    </row>
    <row r="8" spans="3:8" s="1" customFormat="1" ht="15" outlineLevel="1" x14ac:dyDescent="0.25">
      <c r="C8" s="2"/>
      <c r="D8" s="10" t="s">
        <v>1113</v>
      </c>
      <c r="E8" s="6" t="s">
        <v>1849</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191</v>
      </c>
      <c r="G18" s="3"/>
    </row>
    <row r="19" spans="3:7" s="1" customFormat="1" ht="15" outlineLevel="1" x14ac:dyDescent="0.25">
      <c r="C19" s="2"/>
      <c r="D19" s="10" t="s">
        <v>1123</v>
      </c>
      <c r="E19" s="6" t="s">
        <v>189</v>
      </c>
      <c r="G19" s="3"/>
    </row>
    <row r="20" spans="3:7" s="1" customFormat="1" outlineLevel="1" x14ac:dyDescent="0.2">
      <c r="C20" s="2"/>
      <c r="D20" s="9" t="s">
        <v>1124</v>
      </c>
      <c r="E20" s="11" t="s">
        <v>190</v>
      </c>
      <c r="G20" s="3"/>
    </row>
    <row r="21" spans="3:7" s="1" customFormat="1" ht="45" outlineLevel="1" x14ac:dyDescent="0.25">
      <c r="C21" s="2"/>
      <c r="D21" s="10" t="s">
        <v>1125</v>
      </c>
      <c r="E21" s="6" t="s">
        <v>192</v>
      </c>
      <c r="G21" s="3"/>
    </row>
    <row r="22" spans="3:7" s="1" customFormat="1" ht="29.25" outlineLevel="1" thickBot="1" x14ac:dyDescent="0.25">
      <c r="C22" s="2"/>
      <c r="D22" s="44" t="s">
        <v>1126</v>
      </c>
      <c r="E22" s="45" t="s">
        <v>193</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300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196</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72" outlineLevel="1" thickBot="1" x14ac:dyDescent="0.25">
      <c r="C34" s="2"/>
      <c r="D34" s="16" t="s">
        <v>1137</v>
      </c>
      <c r="E34" s="7" t="s">
        <v>203</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43.5" outlineLevel="1" x14ac:dyDescent="0.25">
      <c r="C39" s="2"/>
      <c r="D39" s="10" t="s">
        <v>1142</v>
      </c>
      <c r="E39" s="6" t="s">
        <v>1572</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44.25" outlineLevel="1" thickBot="1" x14ac:dyDescent="0.3">
      <c r="C45" s="2"/>
      <c r="D45" s="12" t="s">
        <v>1148</v>
      </c>
      <c r="E45" s="7" t="s">
        <v>1281</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31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31</v>
      </c>
      <c r="G50" s="3"/>
    </row>
    <row r="51" spans="3:7" s="1" customFormat="1" ht="30.75" outlineLevel="1" thickBot="1" x14ac:dyDescent="0.3">
      <c r="C51" s="2"/>
      <c r="D51" s="12" t="s">
        <v>1152</v>
      </c>
      <c r="E51" s="7" t="s">
        <v>31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1282</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31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71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145</v>
      </c>
      <c r="G72" s="3"/>
    </row>
    <row r="73" spans="3:7" s="1" customFormat="1" ht="30" outlineLevel="1" x14ac:dyDescent="0.25">
      <c r="C73" s="2"/>
      <c r="D73" s="10" t="s">
        <v>1170</v>
      </c>
      <c r="E73" s="6" t="s">
        <v>201</v>
      </c>
      <c r="G73" s="3"/>
    </row>
    <row r="74" spans="3:7" s="1" customFormat="1" ht="57.75" outlineLevel="1" x14ac:dyDescent="0.25">
      <c r="C74" s="2"/>
      <c r="D74" s="10" t="s">
        <v>1171</v>
      </c>
      <c r="E74" s="6" t="s">
        <v>202</v>
      </c>
      <c r="G74" s="3"/>
    </row>
    <row r="75" spans="3:7" s="1" customFormat="1" ht="30" outlineLevel="1" x14ac:dyDescent="0.25">
      <c r="C75" s="2"/>
      <c r="D75" s="10" t="s">
        <v>1172</v>
      </c>
      <c r="E75" s="6" t="s">
        <v>185</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186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1284</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32</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31</v>
      </c>
      <c r="G109" s="3"/>
    </row>
    <row r="110" spans="3:7" s="1" customFormat="1" ht="45.75" outlineLevel="1" thickBot="1" x14ac:dyDescent="0.3">
      <c r="C110" s="2"/>
      <c r="D110" s="12" t="s">
        <v>1205</v>
      </c>
      <c r="E110" s="7" t="s">
        <v>31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15.75" outlineLevel="1" thickBot="1" x14ac:dyDescent="0.3">
      <c r="C115" s="2"/>
      <c r="D115" s="12" t="s">
        <v>1209</v>
      </c>
      <c r="E115" s="7" t="s">
        <v>136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60</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60</v>
      </c>
      <c r="G120" s="3"/>
    </row>
    <row r="121" spans="3:7" s="1" customFormat="1" ht="15.75" thickTop="1" thickBot="1" x14ac:dyDescent="0.25">
      <c r="C121" s="2"/>
      <c r="D121" s="156" t="s">
        <v>1285</v>
      </c>
      <c r="E121" s="157" t="s">
        <v>197</v>
      </c>
      <c r="G121" s="3"/>
    </row>
    <row r="122" spans="3:7" s="1" customFormat="1" ht="30" outlineLevel="1" thickTop="1" x14ac:dyDescent="0.25">
      <c r="C122" s="2"/>
      <c r="D122" s="13" t="s">
        <v>1215</v>
      </c>
      <c r="E122" s="4" t="s">
        <v>85</v>
      </c>
      <c r="G122" s="3"/>
    </row>
    <row r="123" spans="3:7" s="1" customFormat="1" ht="143.25" outlineLevel="1" x14ac:dyDescent="0.25">
      <c r="C123" s="2"/>
      <c r="D123" s="10" t="s">
        <v>1216</v>
      </c>
      <c r="E123" s="6" t="s">
        <v>198</v>
      </c>
      <c r="G123" s="3"/>
    </row>
    <row r="124" spans="3:7" s="1" customFormat="1" ht="45" outlineLevel="1" x14ac:dyDescent="0.25">
      <c r="C124" s="2"/>
      <c r="D124" s="10" t="s">
        <v>1217</v>
      </c>
      <c r="E124" s="6" t="s">
        <v>199</v>
      </c>
      <c r="G124" s="3"/>
    </row>
    <row r="125" spans="3:7" s="1" customFormat="1" ht="30" outlineLevel="1" x14ac:dyDescent="0.25">
      <c r="C125" s="2"/>
      <c r="D125" s="10" t="s">
        <v>1218</v>
      </c>
      <c r="E125" s="19" t="s">
        <v>60</v>
      </c>
      <c r="G125" s="3"/>
    </row>
    <row r="126" spans="3:7" s="1" customFormat="1" ht="28.5" outlineLevel="1" x14ac:dyDescent="0.2">
      <c r="C126" s="2"/>
      <c r="D126" s="9" t="s">
        <v>1124</v>
      </c>
      <c r="E126" s="11" t="s">
        <v>200</v>
      </c>
      <c r="G126" s="3"/>
    </row>
    <row r="127" spans="3:7" s="1" customFormat="1" ht="30" outlineLevel="1" x14ac:dyDescent="0.25">
      <c r="C127" s="2"/>
      <c r="D127" s="10" t="s">
        <v>1219</v>
      </c>
      <c r="E127" s="19" t="s">
        <v>60</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60</v>
      </c>
      <c r="G130" s="3"/>
    </row>
    <row r="131" spans="3:7" s="1" customFormat="1" outlineLevel="1" x14ac:dyDescent="0.2">
      <c r="C131" s="2"/>
      <c r="D131" s="15" t="s">
        <v>1222</v>
      </c>
      <c r="E131" s="19" t="s">
        <v>60</v>
      </c>
      <c r="G131" s="3"/>
    </row>
    <row r="132" spans="3:7" s="1" customFormat="1" outlineLevel="1" x14ac:dyDescent="0.2">
      <c r="C132" s="2"/>
      <c r="D132" s="15" t="s">
        <v>1223</v>
      </c>
      <c r="E132" s="19" t="s">
        <v>60</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80507BAC-12E1-4C39-A113-C4EB79C3C6BF}"/>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4714-EB20-41DF-90D0-71C33A833B1F}">
  <sheetPr codeName="Tabelle72">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204</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221</v>
      </c>
      <c r="G3" s="3"/>
      <c r="H3" s="5"/>
    </row>
    <row r="4" spans="3:8" s="1" customFormat="1" ht="15" outlineLevel="1" x14ac:dyDescent="0.25">
      <c r="C4" s="2"/>
      <c r="D4" s="10" t="s">
        <v>1110</v>
      </c>
      <c r="E4" s="6" t="s">
        <v>1286</v>
      </c>
      <c r="G4" s="3"/>
    </row>
    <row r="5" spans="3:8" s="1" customFormat="1" ht="15" outlineLevel="1" x14ac:dyDescent="0.25">
      <c r="C5" s="2"/>
      <c r="D5" s="10" t="s">
        <v>1111</v>
      </c>
      <c r="E5" s="6" t="s">
        <v>205</v>
      </c>
      <c r="G5" s="3"/>
    </row>
    <row r="6" spans="3:8" s="1" customFormat="1" ht="15" outlineLevel="1" x14ac:dyDescent="0.25">
      <c r="C6" s="2"/>
      <c r="D6" s="10" t="s">
        <v>1112</v>
      </c>
      <c r="E6" s="6" t="s">
        <v>1474</v>
      </c>
      <c r="G6" s="3"/>
    </row>
    <row r="7" spans="3:8" s="1" customFormat="1" ht="15" outlineLevel="1" x14ac:dyDescent="0.25">
      <c r="C7" s="2"/>
      <c r="D7" s="10" t="s">
        <v>338</v>
      </c>
      <c r="E7" s="6" t="s">
        <v>206</v>
      </c>
      <c r="G7" s="3"/>
    </row>
    <row r="8" spans="3:8" s="1" customFormat="1" ht="15" outlineLevel="1" x14ac:dyDescent="0.25">
      <c r="C8" s="2"/>
      <c r="D8" s="10" t="s">
        <v>1113</v>
      </c>
      <c r="E8" s="6" t="s">
        <v>1850</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1450</v>
      </c>
      <c r="G11" s="3"/>
    </row>
    <row r="12" spans="3:8" s="1" customFormat="1" ht="28.5" outlineLevel="1" x14ac:dyDescent="0.2">
      <c r="C12" s="2"/>
      <c r="D12" s="15" t="s">
        <v>1117</v>
      </c>
      <c r="E12" s="27">
        <v>100</v>
      </c>
      <c r="G12" s="3"/>
    </row>
    <row r="13" spans="3:8" s="1" customFormat="1" ht="28.5" outlineLevel="1" x14ac:dyDescent="0.2">
      <c r="C13" s="2"/>
      <c r="D13" s="15" t="s">
        <v>1118</v>
      </c>
      <c r="E13" s="27">
        <v>1350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209</v>
      </c>
      <c r="G18" s="3"/>
    </row>
    <row r="19" spans="3:7" s="1" customFormat="1" ht="15" outlineLevel="1" x14ac:dyDescent="0.25">
      <c r="C19" s="2"/>
      <c r="D19" s="10" t="s">
        <v>1123</v>
      </c>
      <c r="E19" s="6" t="s">
        <v>189</v>
      </c>
      <c r="G19" s="3"/>
    </row>
    <row r="20" spans="3:7" s="1" customFormat="1" outlineLevel="1" x14ac:dyDescent="0.2">
      <c r="C20" s="2"/>
      <c r="D20" s="9" t="s">
        <v>1124</v>
      </c>
      <c r="E20" s="11" t="s">
        <v>22</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211</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212</v>
      </c>
      <c r="G29" s="3"/>
    </row>
    <row r="30" spans="3:7" s="1" customFormat="1" ht="15" outlineLevel="1" x14ac:dyDescent="0.25">
      <c r="C30" s="2"/>
      <c r="D30" s="10" t="s">
        <v>1133</v>
      </c>
      <c r="E30" s="6" t="s">
        <v>220</v>
      </c>
      <c r="G30" s="3"/>
    </row>
    <row r="31" spans="3:7" s="1" customFormat="1" ht="60" outlineLevel="1" x14ac:dyDescent="0.25">
      <c r="C31" s="2"/>
      <c r="D31" s="10" t="s">
        <v>1134</v>
      </c>
      <c r="E31" s="6" t="s">
        <v>82</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27</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31</v>
      </c>
      <c r="G54" s="3"/>
    </row>
    <row r="55" spans="3:7" s="1" customFormat="1" outlineLevel="1" x14ac:dyDescent="0.2">
      <c r="C55" s="2"/>
      <c r="D55" s="15" t="s">
        <v>1156</v>
      </c>
      <c r="E55" s="27" t="s">
        <v>27</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57.75" outlineLevel="1" x14ac:dyDescent="0.25">
      <c r="C73" s="2"/>
      <c r="D73" s="10" t="s">
        <v>1170</v>
      </c>
      <c r="E73" s="6" t="s">
        <v>218</v>
      </c>
      <c r="G73" s="3"/>
    </row>
    <row r="74" spans="3:7" s="1" customFormat="1" ht="43.5" outlineLevel="1" x14ac:dyDescent="0.25">
      <c r="C74" s="2"/>
      <c r="D74" s="10" t="s">
        <v>1171</v>
      </c>
      <c r="E74" s="6" t="s">
        <v>219</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21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145</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58.5" outlineLevel="1" thickBot="1" x14ac:dyDescent="0.3">
      <c r="C119" s="2"/>
      <c r="D119" s="12" t="s">
        <v>1209</v>
      </c>
      <c r="E119" s="7" t="s">
        <v>214</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1288</v>
      </c>
      <c r="E125" s="157" t="s">
        <v>205</v>
      </c>
      <c r="G125" s="3"/>
    </row>
    <row r="126" spans="3:7" s="1" customFormat="1" ht="15.75" outlineLevel="1" thickTop="1" x14ac:dyDescent="0.25">
      <c r="C126" s="2"/>
      <c r="D126" s="13" t="s">
        <v>1215</v>
      </c>
      <c r="E126" s="4" t="s">
        <v>46</v>
      </c>
      <c r="G126" s="3"/>
    </row>
    <row r="127" spans="3:7" s="1" customFormat="1" ht="200.25" outlineLevel="1" x14ac:dyDescent="0.25">
      <c r="C127" s="2"/>
      <c r="D127" s="10" t="s">
        <v>1216</v>
      </c>
      <c r="E127" s="6" t="s">
        <v>215</v>
      </c>
      <c r="G127" s="3"/>
    </row>
    <row r="128" spans="3:7" s="1" customFormat="1" ht="86.25" outlineLevel="1" x14ac:dyDescent="0.25">
      <c r="C128" s="2"/>
      <c r="D128" s="10" t="s">
        <v>1217</v>
      </c>
      <c r="E128" s="6" t="s">
        <v>216</v>
      </c>
      <c r="G128" s="3"/>
    </row>
    <row r="129" spans="3:7" s="1" customFormat="1" ht="30" outlineLevel="1" x14ac:dyDescent="0.25">
      <c r="C129" s="2"/>
      <c r="D129" s="10" t="s">
        <v>1218</v>
      </c>
      <c r="E129" s="19" t="s">
        <v>1661</v>
      </c>
      <c r="G129" s="3"/>
    </row>
    <row r="130" spans="3:7" s="1" customFormat="1" outlineLevel="1" x14ac:dyDescent="0.2">
      <c r="C130" s="2"/>
      <c r="D130" s="9" t="s">
        <v>1124</v>
      </c>
      <c r="E130" s="11" t="s">
        <v>1662</v>
      </c>
      <c r="G130" s="3"/>
    </row>
    <row r="131" spans="3:7" s="1" customFormat="1" ht="30" outlineLevel="1" x14ac:dyDescent="0.25">
      <c r="C131" s="2"/>
      <c r="D131" s="10" t="s">
        <v>1219</v>
      </c>
      <c r="E131" s="19" t="s">
        <v>1289</v>
      </c>
      <c r="G131" s="3"/>
    </row>
    <row r="132" spans="3:7" s="1" customFormat="1" ht="28.5" outlineLevel="1" x14ac:dyDescent="0.2">
      <c r="C132" s="2"/>
      <c r="D132" s="9" t="s">
        <v>1124</v>
      </c>
      <c r="E132" s="11" t="s">
        <v>217</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4111557-F0F9-417C-9637-B82A21617CA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B1CD-E982-407D-A3D1-082D69604468}">
  <sheetPr codeName="Tabelle119">
    <outlinePr summaryBelow="0"/>
  </sheetPr>
  <dimension ref="A1:EY174"/>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1781</v>
      </c>
      <c r="G1" s="112" t="s">
        <v>1227</v>
      </c>
    </row>
    <row r="2" spans="3:8" s="1" customFormat="1" ht="29.25" thickTop="1" thickBot="1" x14ac:dyDescent="0.45">
      <c r="C2" s="2"/>
      <c r="D2" s="161" t="s">
        <v>1108</v>
      </c>
      <c r="E2" s="162"/>
      <c r="G2" s="3"/>
    </row>
    <row r="3" spans="3:8" s="1" customFormat="1" ht="58.5" outlineLevel="1" thickTop="1" x14ac:dyDescent="0.25">
      <c r="C3" s="2"/>
      <c r="D3" s="13" t="s">
        <v>1109</v>
      </c>
      <c r="E3" s="4" t="s">
        <v>1782</v>
      </c>
      <c r="G3" s="3"/>
      <c r="H3" s="5"/>
    </row>
    <row r="4" spans="3:8" s="1" customFormat="1" ht="15" outlineLevel="1" x14ac:dyDescent="0.25">
      <c r="C4" s="2"/>
      <c r="D4" s="10" t="s">
        <v>1110</v>
      </c>
      <c r="E4" s="6" t="s">
        <v>1783</v>
      </c>
      <c r="G4" s="3"/>
    </row>
    <row r="5" spans="3:8" s="1" customFormat="1" ht="15" outlineLevel="1" x14ac:dyDescent="0.25">
      <c r="C5" s="2"/>
      <c r="D5" s="10" t="s">
        <v>1111</v>
      </c>
      <c r="E5" s="6" t="s">
        <v>1784</v>
      </c>
      <c r="G5" s="3"/>
    </row>
    <row r="6" spans="3:8" s="1" customFormat="1" ht="15" outlineLevel="1" x14ac:dyDescent="0.25">
      <c r="C6" s="2"/>
      <c r="D6" s="10" t="s">
        <v>1112</v>
      </c>
      <c r="E6" s="6" t="s">
        <v>1785</v>
      </c>
      <c r="G6" s="3"/>
    </row>
    <row r="7" spans="3:8" s="1" customFormat="1" ht="15" outlineLevel="1" x14ac:dyDescent="0.25">
      <c r="C7" s="2"/>
      <c r="D7" s="10" t="s">
        <v>338</v>
      </c>
      <c r="E7" s="6" t="s">
        <v>1786</v>
      </c>
      <c r="G7" s="3"/>
    </row>
    <row r="8" spans="3:8" s="1" customFormat="1" ht="15" outlineLevel="1" x14ac:dyDescent="0.25">
      <c r="C8" s="2"/>
      <c r="D8" s="10" t="s">
        <v>1113</v>
      </c>
      <c r="E8" s="136" t="s">
        <v>1836</v>
      </c>
      <c r="G8" s="3"/>
    </row>
    <row r="9" spans="3:8" s="1" customFormat="1" ht="30" outlineLevel="1" x14ac:dyDescent="0.25">
      <c r="C9" s="2"/>
      <c r="D9" s="10" t="s">
        <v>1114</v>
      </c>
      <c r="E9" s="6" t="s">
        <v>1787</v>
      </c>
      <c r="G9" s="3"/>
    </row>
    <row r="10" spans="3:8" s="1" customFormat="1" outlineLevel="1" x14ac:dyDescent="0.2">
      <c r="C10" s="2"/>
      <c r="D10" s="72" t="s">
        <v>1115</v>
      </c>
      <c r="E10" s="55" t="s">
        <v>1788</v>
      </c>
      <c r="G10" s="3"/>
    </row>
    <row r="11" spans="3:8" s="1" customFormat="1" ht="45" outlineLevel="1" x14ac:dyDescent="0.25">
      <c r="C11" s="2"/>
      <c r="D11" s="10" t="s">
        <v>1116</v>
      </c>
      <c r="E11" s="6">
        <v>210</v>
      </c>
      <c r="G11" s="3"/>
    </row>
    <row r="12" spans="3:8" s="1" customFormat="1" ht="28.5" outlineLevel="1" x14ac:dyDescent="0.2">
      <c r="C12" s="2"/>
      <c r="D12" s="15" t="s">
        <v>1117</v>
      </c>
      <c r="E12" s="27">
        <v>210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outlineLevel="1" x14ac:dyDescent="0.2">
      <c r="C20" s="2"/>
      <c r="D20" s="9" t="s">
        <v>1124</v>
      </c>
      <c r="E20" s="11" t="s">
        <v>1789</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100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1790</v>
      </c>
      <c r="G29" s="3"/>
    </row>
    <row r="30" spans="3:7" s="1" customFormat="1" ht="15" outlineLevel="1" x14ac:dyDescent="0.25">
      <c r="C30" s="2"/>
      <c r="D30" s="10" t="s">
        <v>1133</v>
      </c>
      <c r="E30" s="6" t="s">
        <v>328</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1791</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71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71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30" outlineLevel="1" x14ac:dyDescent="0.25">
      <c r="C75" s="2"/>
      <c r="D75" s="10" t="s">
        <v>1172</v>
      </c>
      <c r="E75" s="6" t="s">
        <v>185</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1792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44.25" outlineLevel="1" thickTop="1" x14ac:dyDescent="0.25">
      <c r="C118" s="2"/>
      <c r="D118" s="13" t="s">
        <v>1208</v>
      </c>
      <c r="E118" s="4" t="s">
        <v>42</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1233</v>
      </c>
      <c r="G121" s="3"/>
    </row>
    <row r="122" spans="3:7" s="1" customFormat="1" ht="42.75" outlineLevel="1" x14ac:dyDescent="0.2">
      <c r="C122" s="2"/>
      <c r="D122" s="15" t="s">
        <v>1212</v>
      </c>
      <c r="E122" s="6" t="s">
        <v>1793</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1794</v>
      </c>
      <c r="E125" s="157" t="s">
        <v>1795</v>
      </c>
      <c r="G125" s="3"/>
    </row>
    <row r="126" spans="3:7" s="1" customFormat="1" ht="15.75" outlineLevel="1" thickTop="1" x14ac:dyDescent="0.25">
      <c r="C126" s="2"/>
      <c r="D126" s="13" t="s">
        <v>1215</v>
      </c>
      <c r="E126" s="4" t="s">
        <v>46</v>
      </c>
      <c r="G126" s="3"/>
    </row>
    <row r="127" spans="3:7" s="1" customFormat="1" ht="45" outlineLevel="1" x14ac:dyDescent="0.25">
      <c r="C127" s="2"/>
      <c r="D127" s="10" t="s">
        <v>1216</v>
      </c>
      <c r="E127" s="6" t="s">
        <v>1796</v>
      </c>
      <c r="G127" s="3"/>
    </row>
    <row r="128" spans="3:7" s="1" customFormat="1" ht="57.75" outlineLevel="1" x14ac:dyDescent="0.25">
      <c r="C128" s="2"/>
      <c r="D128" s="10" t="s">
        <v>1217</v>
      </c>
      <c r="E128" s="6" t="s">
        <v>681</v>
      </c>
      <c r="G128" s="3"/>
    </row>
    <row r="129" spans="3:7" s="1" customFormat="1" ht="30" outlineLevel="1" x14ac:dyDescent="0.25">
      <c r="C129" s="2"/>
      <c r="D129" s="10" t="s">
        <v>1218</v>
      </c>
      <c r="E129" s="19" t="s">
        <v>1797</v>
      </c>
      <c r="G129" s="3"/>
    </row>
    <row r="130" spans="3:7" s="1" customFormat="1" outlineLevel="1" x14ac:dyDescent="0.2">
      <c r="C130" s="2"/>
      <c r="D130" s="9" t="s">
        <v>1124</v>
      </c>
      <c r="E130" s="11" t="s">
        <v>1798</v>
      </c>
      <c r="G130" s="3"/>
    </row>
    <row r="131" spans="3:7" s="1" customFormat="1" ht="30" outlineLevel="1" x14ac:dyDescent="0.25">
      <c r="C131" s="2"/>
      <c r="D131" s="10" t="s">
        <v>1219</v>
      </c>
      <c r="E131" s="19" t="s">
        <v>1799</v>
      </c>
      <c r="G131" s="3"/>
    </row>
    <row r="132" spans="3:7" s="1" customFormat="1" outlineLevel="1" x14ac:dyDescent="0.2">
      <c r="C132" s="2"/>
      <c r="D132" s="9" t="s">
        <v>1124</v>
      </c>
      <c r="E132" s="11" t="s">
        <v>1800</v>
      </c>
      <c r="G132" s="3"/>
    </row>
    <row r="133" spans="3:7" s="1" customFormat="1" ht="15" outlineLevel="1" x14ac:dyDescent="0.25">
      <c r="C133" s="2"/>
      <c r="D133" s="97" t="s">
        <v>1220</v>
      </c>
      <c r="E133" s="6"/>
      <c r="G133" s="3"/>
    </row>
    <row r="134" spans="3:7" s="1" customFormat="1" outlineLevel="1" x14ac:dyDescent="0.2">
      <c r="C134" s="2"/>
      <c r="D134" s="15" t="s">
        <v>1221</v>
      </c>
      <c r="E134" s="19" t="s">
        <v>60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1801</v>
      </c>
      <c r="E139" s="157" t="s">
        <v>1802</v>
      </c>
      <c r="G139" s="3"/>
    </row>
    <row r="140" spans="3:7" s="1" customFormat="1" ht="15.75" outlineLevel="1" thickTop="1" x14ac:dyDescent="0.25">
      <c r="C140" s="2"/>
      <c r="D140" s="13" t="s">
        <v>1215</v>
      </c>
      <c r="E140" s="4" t="s">
        <v>170</v>
      </c>
      <c r="G140" s="3"/>
    </row>
    <row r="141" spans="3:7" s="1" customFormat="1" ht="45" outlineLevel="1" x14ac:dyDescent="0.25">
      <c r="C141" s="2"/>
      <c r="D141" s="10" t="s">
        <v>1216</v>
      </c>
      <c r="E141" s="6" t="s">
        <v>1796</v>
      </c>
      <c r="G141" s="3"/>
    </row>
    <row r="142" spans="3:7" s="1" customFormat="1" ht="57.75" outlineLevel="1" x14ac:dyDescent="0.25">
      <c r="C142" s="2"/>
      <c r="D142" s="10" t="s">
        <v>1217</v>
      </c>
      <c r="E142" s="6" t="s">
        <v>681</v>
      </c>
      <c r="G142" s="3"/>
    </row>
    <row r="143" spans="3:7" s="1" customFormat="1" ht="30" outlineLevel="1" x14ac:dyDescent="0.25">
      <c r="C143" s="2"/>
      <c r="D143" s="10" t="s">
        <v>1218</v>
      </c>
      <c r="E143" s="19" t="s">
        <v>1803</v>
      </c>
      <c r="G143" s="3"/>
    </row>
    <row r="144" spans="3:7" s="1" customFormat="1" outlineLevel="1" x14ac:dyDescent="0.2">
      <c r="C144" s="2"/>
      <c r="D144" s="9" t="s">
        <v>1124</v>
      </c>
      <c r="E144" s="11" t="s">
        <v>1804</v>
      </c>
      <c r="G144" s="3"/>
    </row>
    <row r="145" spans="3:7" s="1" customFormat="1" ht="30" outlineLevel="1" x14ac:dyDescent="0.25">
      <c r="C145" s="2"/>
      <c r="D145" s="10" t="s">
        <v>1219</v>
      </c>
      <c r="E145" s="19" t="s">
        <v>1805</v>
      </c>
      <c r="G145" s="3"/>
    </row>
    <row r="146" spans="3:7" s="1" customFormat="1" outlineLevel="1" x14ac:dyDescent="0.2">
      <c r="C146" s="2"/>
      <c r="D146" s="9" t="s">
        <v>1124</v>
      </c>
      <c r="E146" s="11" t="s">
        <v>1806</v>
      </c>
      <c r="G146" s="3"/>
    </row>
    <row r="147" spans="3:7" s="1" customFormat="1" ht="15" outlineLevel="1" x14ac:dyDescent="0.25">
      <c r="C147" s="2"/>
      <c r="D147" s="97" t="s">
        <v>1220</v>
      </c>
      <c r="E147" s="6"/>
      <c r="G147" s="3"/>
    </row>
    <row r="148" spans="3:7" s="1" customFormat="1" outlineLevel="1" x14ac:dyDescent="0.2">
      <c r="C148" s="2"/>
      <c r="D148" s="15" t="s">
        <v>1221</v>
      </c>
      <c r="E148" s="19" t="s">
        <v>60</v>
      </c>
      <c r="G148" s="3"/>
    </row>
    <row r="149" spans="3:7" s="1" customFormat="1" outlineLevel="1" x14ac:dyDescent="0.2">
      <c r="C149" s="2"/>
      <c r="D149" s="15" t="s">
        <v>1222</v>
      </c>
      <c r="E149" s="19" t="s">
        <v>60</v>
      </c>
      <c r="G149" s="3"/>
    </row>
    <row r="150" spans="3:7" s="1" customFormat="1" outlineLevel="1" x14ac:dyDescent="0.2">
      <c r="C150" s="2"/>
      <c r="D150" s="15" t="s">
        <v>1223</v>
      </c>
      <c r="E150" s="19" t="s">
        <v>60</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75" thickTop="1" thickBot="1" x14ac:dyDescent="0.25">
      <c r="C153" s="2"/>
      <c r="D153" s="156" t="s">
        <v>1837</v>
      </c>
      <c r="E153" s="157">
        <v>0</v>
      </c>
      <c r="G153" s="3"/>
    </row>
    <row r="154" spans="3:7" s="1" customFormat="1" ht="15.75" outlineLevel="1" thickTop="1" x14ac:dyDescent="0.25">
      <c r="C154" s="2"/>
      <c r="D154" s="13" t="s">
        <v>1215</v>
      </c>
      <c r="E154" s="4" t="s">
        <v>55</v>
      </c>
      <c r="G154" s="3"/>
    </row>
    <row r="155" spans="3:7" s="1" customFormat="1" ht="45" outlineLevel="1" x14ac:dyDescent="0.25">
      <c r="C155" s="2"/>
      <c r="D155" s="10" t="s">
        <v>1216</v>
      </c>
      <c r="E155" s="6" t="s">
        <v>1796</v>
      </c>
      <c r="G155" s="3"/>
    </row>
    <row r="156" spans="3:7" s="1" customFormat="1" ht="57.75" outlineLevel="1" x14ac:dyDescent="0.25">
      <c r="C156" s="2"/>
      <c r="D156" s="10" t="s">
        <v>1217</v>
      </c>
      <c r="E156" s="6" t="s">
        <v>681</v>
      </c>
      <c r="G156" s="3"/>
    </row>
    <row r="157" spans="3:7" s="1" customFormat="1" ht="30" outlineLevel="1" x14ac:dyDescent="0.25">
      <c r="C157" s="2"/>
      <c r="D157" s="10" t="s">
        <v>1218</v>
      </c>
      <c r="E157" s="19" t="s">
        <v>1803</v>
      </c>
      <c r="G157" s="3"/>
    </row>
    <row r="158" spans="3:7" s="1" customFormat="1" outlineLevel="1" x14ac:dyDescent="0.2">
      <c r="C158" s="2"/>
      <c r="D158" s="9" t="s">
        <v>1124</v>
      </c>
      <c r="E158" s="11" t="s">
        <v>1807</v>
      </c>
      <c r="G158" s="3"/>
    </row>
    <row r="159" spans="3:7" s="1" customFormat="1" ht="30" outlineLevel="1" x14ac:dyDescent="0.25">
      <c r="C159" s="2"/>
      <c r="D159" s="10" t="s">
        <v>1219</v>
      </c>
      <c r="E159" s="19" t="s">
        <v>1808</v>
      </c>
      <c r="G159" s="3"/>
    </row>
    <row r="160" spans="3:7" s="1" customFormat="1" outlineLevel="1" x14ac:dyDescent="0.2">
      <c r="C160" s="2"/>
      <c r="D160" s="9" t="s">
        <v>1124</v>
      </c>
      <c r="E160" s="11" t="s">
        <v>1809</v>
      </c>
      <c r="G160" s="3"/>
    </row>
    <row r="161" spans="3:7" s="1" customFormat="1" ht="15" outlineLevel="1" x14ac:dyDescent="0.25">
      <c r="C161" s="2"/>
      <c r="D161" s="97" t="s">
        <v>1220</v>
      </c>
      <c r="E161" s="6"/>
      <c r="G161" s="3"/>
    </row>
    <row r="162" spans="3:7" s="1" customFormat="1" outlineLevel="1" x14ac:dyDescent="0.2">
      <c r="C162" s="2"/>
      <c r="D162" s="15" t="s">
        <v>1221</v>
      </c>
      <c r="E162" s="19" t="s">
        <v>60</v>
      </c>
      <c r="G162" s="3"/>
    </row>
    <row r="163" spans="3:7" s="1" customFormat="1" outlineLevel="1" x14ac:dyDescent="0.2">
      <c r="C163" s="2"/>
      <c r="D163" s="15" t="s">
        <v>1222</v>
      </c>
      <c r="E163" s="19" t="s">
        <v>60</v>
      </c>
      <c r="G163" s="3"/>
    </row>
    <row r="164" spans="3:7" s="1" customFormat="1" outlineLevel="1" x14ac:dyDescent="0.2">
      <c r="C164" s="2"/>
      <c r="D164" s="15" t="s">
        <v>1223</v>
      </c>
      <c r="E164" s="19" t="s">
        <v>60</v>
      </c>
      <c r="G164" s="3"/>
    </row>
    <row r="165" spans="3:7" s="1" customFormat="1" outlineLevel="1" x14ac:dyDescent="0.2">
      <c r="C165" s="2"/>
      <c r="D165" s="9" t="s">
        <v>1224</v>
      </c>
      <c r="E165" s="11">
        <v>0</v>
      </c>
      <c r="G165" s="3"/>
    </row>
    <row r="166" spans="3:7" s="1" customFormat="1" ht="30.75" outlineLevel="1" thickBot="1" x14ac:dyDescent="0.3">
      <c r="C166" s="2"/>
      <c r="D166" s="12" t="s">
        <v>1225</v>
      </c>
      <c r="E166" s="14">
        <v>0</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A0B648B2-FA8B-4AF6-8BFD-6D2B15C958C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87C2-5F4D-4AA6-BCC1-A75598D58562}">
  <sheetPr codeName="Tabelle73">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222</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1638</v>
      </c>
      <c r="G3" s="3"/>
      <c r="H3" s="5"/>
    </row>
    <row r="4" spans="3:8" s="1" customFormat="1" ht="15" outlineLevel="1" x14ac:dyDescent="0.25">
      <c r="C4" s="2"/>
      <c r="D4" s="10" t="s">
        <v>1110</v>
      </c>
      <c r="E4" s="6" t="s">
        <v>1290</v>
      </c>
      <c r="G4" s="3"/>
    </row>
    <row r="5" spans="3:8" s="1" customFormat="1" ht="15" outlineLevel="1" x14ac:dyDescent="0.25">
      <c r="C5" s="2"/>
      <c r="D5" s="10" t="s">
        <v>1111</v>
      </c>
      <c r="E5" s="6" t="s">
        <v>223</v>
      </c>
      <c r="G5" s="3"/>
    </row>
    <row r="6" spans="3:8" s="1" customFormat="1" ht="15" outlineLevel="1" x14ac:dyDescent="0.25">
      <c r="C6" s="2"/>
      <c r="D6" s="10" t="s">
        <v>1112</v>
      </c>
      <c r="E6" s="6" t="s">
        <v>224</v>
      </c>
      <c r="G6" s="3"/>
    </row>
    <row r="7" spans="3:8" s="1" customFormat="1" ht="15" outlineLevel="1" x14ac:dyDescent="0.25">
      <c r="C7" s="2"/>
      <c r="D7" s="10" t="s">
        <v>338</v>
      </c>
      <c r="E7" s="6" t="s">
        <v>1639</v>
      </c>
      <c r="G7" s="3"/>
    </row>
    <row r="8" spans="3:8" s="1" customFormat="1" ht="15" outlineLevel="1" x14ac:dyDescent="0.25">
      <c r="C8" s="2"/>
      <c r="D8" s="10" t="s">
        <v>1113</v>
      </c>
      <c r="E8" s="6" t="s">
        <v>1851</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15000</v>
      </c>
      <c r="G11" s="3"/>
    </row>
    <row r="12" spans="3:8" s="1" customFormat="1" ht="28.5" outlineLevel="1" x14ac:dyDescent="0.2">
      <c r="C12" s="2"/>
      <c r="D12" s="15" t="s">
        <v>1117</v>
      </c>
      <c r="E12" s="27">
        <v>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231</v>
      </c>
      <c r="G18" s="3"/>
    </row>
    <row r="19" spans="3:7" s="1" customFormat="1" ht="15" outlineLevel="1" x14ac:dyDescent="0.25">
      <c r="C19" s="2"/>
      <c r="D19" s="10" t="s">
        <v>1123</v>
      </c>
      <c r="E19" s="6" t="s">
        <v>189</v>
      </c>
      <c r="G19" s="3"/>
    </row>
    <row r="20" spans="3:7" s="1" customFormat="1" ht="28.5" outlineLevel="1" x14ac:dyDescent="0.2">
      <c r="C20" s="2"/>
      <c r="D20" s="9" t="s">
        <v>1124</v>
      </c>
      <c r="E20" s="11" t="s">
        <v>230</v>
      </c>
      <c r="G20" s="3"/>
    </row>
    <row r="21" spans="3:7" s="1" customFormat="1" ht="45" outlineLevel="1" x14ac:dyDescent="0.25">
      <c r="C21" s="2"/>
      <c r="D21" s="10" t="s">
        <v>1125</v>
      </c>
      <c r="E21" s="6" t="s">
        <v>192</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81</v>
      </c>
      <c r="G29" s="3"/>
    </row>
    <row r="30" spans="3:7" s="1" customFormat="1" ht="15" outlineLevel="1" x14ac:dyDescent="0.25">
      <c r="C30" s="2"/>
      <c r="D30" s="10" t="s">
        <v>1133</v>
      </c>
      <c r="E30" s="6" t="s">
        <v>237</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27</v>
      </c>
      <c r="G37" s="3"/>
    </row>
    <row r="38" spans="3:7" s="1" customFormat="1" ht="29.25" outlineLevel="1" x14ac:dyDescent="0.25">
      <c r="C38" s="2"/>
      <c r="D38" s="10" t="s">
        <v>1141</v>
      </c>
      <c r="E38" s="6" t="s">
        <v>153</v>
      </c>
      <c r="G38" s="3"/>
    </row>
    <row r="39" spans="3:7" s="1" customFormat="1" ht="43.5" outlineLevel="1" x14ac:dyDescent="0.25">
      <c r="C39" s="2"/>
      <c r="D39" s="10" t="s">
        <v>1142</v>
      </c>
      <c r="E39" s="6" t="s">
        <v>229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32</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57.75" outlineLevel="1" x14ac:dyDescent="0.25">
      <c r="C73" s="2"/>
      <c r="D73" s="10" t="s">
        <v>1170</v>
      </c>
      <c r="E73" s="6" t="s">
        <v>235</v>
      </c>
      <c r="G73" s="3"/>
    </row>
    <row r="74" spans="3:7" s="1" customFormat="1" ht="86.25" outlineLevel="1" x14ac:dyDescent="0.25">
      <c r="C74" s="2"/>
      <c r="D74" s="10" t="s">
        <v>1171</v>
      </c>
      <c r="E74" s="6" t="s">
        <v>236</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57.75" outlineLevel="1" thickBot="1" x14ac:dyDescent="0.25">
      <c r="C77" s="2"/>
      <c r="D77" s="44" t="s">
        <v>1174</v>
      </c>
      <c r="E77" s="45" t="s">
        <v>226</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228</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98</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44" outlineLevel="1" thickBot="1" x14ac:dyDescent="0.3">
      <c r="C119" s="2"/>
      <c r="D119" s="12" t="s">
        <v>1209</v>
      </c>
      <c r="E119" s="7" t="s">
        <v>1640</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1643</v>
      </c>
      <c r="G121" s="3"/>
    </row>
    <row r="122" spans="3:7" s="1" customFormat="1" ht="42.75" outlineLevel="1" x14ac:dyDescent="0.2">
      <c r="C122" s="2"/>
      <c r="D122" s="15" t="s">
        <v>1212</v>
      </c>
      <c r="E122" s="6" t="s">
        <v>1260</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1291</v>
      </c>
      <c r="E125" s="157" t="s">
        <v>232</v>
      </c>
      <c r="G125" s="3"/>
    </row>
    <row r="126" spans="3:7" s="1" customFormat="1" ht="30" outlineLevel="1" thickTop="1" x14ac:dyDescent="0.25">
      <c r="C126" s="2"/>
      <c r="D126" s="13" t="s">
        <v>1215</v>
      </c>
      <c r="E126" s="4" t="s">
        <v>85</v>
      </c>
      <c r="G126" s="3"/>
    </row>
    <row r="127" spans="3:7" s="1" customFormat="1" ht="214.5" outlineLevel="1" x14ac:dyDescent="0.25">
      <c r="C127" s="2"/>
      <c r="D127" s="10" t="s">
        <v>1216</v>
      </c>
      <c r="E127" s="6" t="s">
        <v>118</v>
      </c>
      <c r="G127" s="3"/>
    </row>
    <row r="128" spans="3:7" s="1" customFormat="1" ht="100.5" outlineLevel="1" x14ac:dyDescent="0.25">
      <c r="C128" s="2"/>
      <c r="D128" s="10" t="s">
        <v>1217</v>
      </c>
      <c r="E128" s="6" t="s">
        <v>233</v>
      </c>
      <c r="G128" s="3"/>
    </row>
    <row r="129" spans="3:7" s="1" customFormat="1" ht="30" outlineLevel="1" x14ac:dyDescent="0.25">
      <c r="C129" s="2"/>
      <c r="D129" s="10" t="s">
        <v>1218</v>
      </c>
      <c r="E129" s="19" t="s">
        <v>1244</v>
      </c>
      <c r="G129" s="3"/>
    </row>
    <row r="130" spans="3:7" s="1" customFormat="1" ht="42.75" outlineLevel="1" x14ac:dyDescent="0.2">
      <c r="C130" s="2"/>
      <c r="D130" s="9" t="s">
        <v>1124</v>
      </c>
      <c r="E130" s="11" t="s">
        <v>1641</v>
      </c>
      <c r="G130" s="3"/>
    </row>
    <row r="131" spans="3:7" s="1" customFormat="1" ht="30" outlineLevel="1" x14ac:dyDescent="0.25">
      <c r="C131" s="2"/>
      <c r="D131" s="10" t="s">
        <v>1219</v>
      </c>
      <c r="E131" s="19" t="s">
        <v>1642</v>
      </c>
      <c r="G131" s="3"/>
    </row>
    <row r="132" spans="3:7" s="1" customFormat="1" outlineLevel="1" x14ac:dyDescent="0.2">
      <c r="C132" s="2"/>
      <c r="D132" s="9" t="s">
        <v>1124</v>
      </c>
      <c r="E132" s="11">
        <v>0</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1293</v>
      </c>
      <c r="G135" s="3"/>
    </row>
    <row r="136" spans="3:7" s="1" customFormat="1" outlineLevel="1" x14ac:dyDescent="0.2">
      <c r="C136" s="2"/>
      <c r="D136" s="15" t="s">
        <v>1223</v>
      </c>
      <c r="E136" s="19" t="s">
        <v>1242</v>
      </c>
      <c r="G136" s="3"/>
    </row>
    <row r="137" spans="3:7" s="1" customFormat="1" outlineLevel="1" x14ac:dyDescent="0.2">
      <c r="C137" s="2"/>
      <c r="D137" s="9" t="s">
        <v>1224</v>
      </c>
      <c r="E137" s="11" t="s">
        <v>234</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B1A6650-2D84-485E-8044-93EB2C9D5F2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7F0B-14C8-4B34-BB99-2ABE4193AF32}">
  <sheetPr codeName="Tabelle2"/>
  <dimension ref="A1:EY133"/>
  <sheetViews>
    <sheetView workbookViewId="0"/>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1522</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1656</v>
      </c>
      <c r="G3" s="3"/>
      <c r="H3" s="5"/>
    </row>
    <row r="4" spans="3:8" s="1" customFormat="1" ht="15" outlineLevel="1" x14ac:dyDescent="0.25">
      <c r="C4" s="2"/>
      <c r="D4" s="10" t="s">
        <v>1110</v>
      </c>
      <c r="E4" s="6" t="s">
        <v>1564</v>
      </c>
      <c r="G4" s="3"/>
    </row>
    <row r="5" spans="3:8" s="1" customFormat="1" ht="15" outlineLevel="1" x14ac:dyDescent="0.25">
      <c r="C5" s="2"/>
      <c r="D5" s="10" t="s">
        <v>1111</v>
      </c>
      <c r="E5" s="6" t="s">
        <v>1657</v>
      </c>
      <c r="G5" s="3"/>
    </row>
    <row r="6" spans="3:8" s="1" customFormat="1" ht="15" outlineLevel="1" x14ac:dyDescent="0.25">
      <c r="C6" s="2"/>
      <c r="D6" s="10" t="s">
        <v>1112</v>
      </c>
      <c r="E6" s="6" t="s">
        <v>1660</v>
      </c>
      <c r="G6" s="3"/>
    </row>
    <row r="7" spans="3:8" s="1" customFormat="1" ht="15" outlineLevel="1" x14ac:dyDescent="0.25">
      <c r="C7" s="2"/>
      <c r="D7" s="10" t="s">
        <v>338</v>
      </c>
      <c r="E7" s="6" t="s">
        <v>1523</v>
      </c>
      <c r="G7" s="3"/>
    </row>
    <row r="8" spans="3:8" s="1" customFormat="1" ht="15" outlineLevel="1" x14ac:dyDescent="0.25">
      <c r="C8" s="2"/>
      <c r="D8" s="10" t="s">
        <v>1113</v>
      </c>
      <c r="E8" s="6" t="s">
        <v>1534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1100</v>
      </c>
      <c r="G11" s="3"/>
    </row>
    <row r="12" spans="3:8" s="1" customFormat="1" ht="28.5" outlineLevel="1" x14ac:dyDescent="0.2">
      <c r="C12" s="2"/>
      <c r="D12" s="15" t="s">
        <v>1117</v>
      </c>
      <c r="E12" s="27">
        <v>350</v>
      </c>
      <c r="G12" s="3"/>
    </row>
    <row r="13" spans="3:8" s="1" customFormat="1" ht="28.5" outlineLevel="1" x14ac:dyDescent="0.2">
      <c r="C13" s="2"/>
      <c r="D13" s="15" t="s">
        <v>1118</v>
      </c>
      <c r="E13" s="27">
        <v>750</v>
      </c>
      <c r="G13" s="3"/>
    </row>
    <row r="14" spans="3:8" s="1" customFormat="1" ht="15" outlineLevel="1" thickBot="1" x14ac:dyDescent="0.25">
      <c r="C14" s="2"/>
      <c r="D14" s="16" t="s">
        <v>1119</v>
      </c>
      <c r="E14" s="91" t="s">
        <v>60</v>
      </c>
      <c r="G14" s="3"/>
    </row>
    <row r="15" spans="3:8" s="1" customFormat="1" ht="15.75" thickTop="1" thickBot="1" x14ac:dyDescent="0.25">
      <c r="C15" s="2"/>
      <c r="D15" s="2"/>
      <c r="E15" s="8"/>
      <c r="G15" s="3"/>
    </row>
    <row r="16" spans="3:8" s="1" customFormat="1" ht="29.25" thickTop="1" thickBot="1" x14ac:dyDescent="0.45">
      <c r="C16" s="2"/>
      <c r="D16" s="161" t="s">
        <v>1120</v>
      </c>
      <c r="E16" s="162"/>
      <c r="G16" s="3"/>
    </row>
    <row r="17" spans="3:7" s="1" customFormat="1" ht="21.75" thickTop="1" thickBot="1" x14ac:dyDescent="0.35">
      <c r="C17" s="2"/>
      <c r="D17" s="163" t="s">
        <v>1121</v>
      </c>
      <c r="E17" s="164"/>
      <c r="G17" s="3"/>
    </row>
    <row r="18" spans="3:7" s="1" customFormat="1" ht="72.75" outlineLevel="1" thickTop="1" x14ac:dyDescent="0.25">
      <c r="C18" s="2"/>
      <c r="D18" s="13" t="s">
        <v>1122</v>
      </c>
      <c r="E18" s="4" t="s">
        <v>1524</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s="1" customFormat="1" ht="15.75" thickTop="1" thickBot="1" x14ac:dyDescent="0.25">
      <c r="C23" s="2"/>
      <c r="D23" s="2"/>
      <c r="E23" s="8"/>
      <c r="G23" s="3"/>
    </row>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1658</v>
      </c>
      <c r="G29" s="3"/>
    </row>
    <row r="30" spans="3:7" s="1" customFormat="1" ht="86.25" outlineLevel="1" x14ac:dyDescent="0.25">
      <c r="C30" s="2"/>
      <c r="D30" s="10" t="s">
        <v>1133</v>
      </c>
      <c r="E30" s="6" t="s">
        <v>1659</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34</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72" outlineLevel="1" x14ac:dyDescent="0.25">
      <c r="C38" s="2"/>
      <c r="D38" s="10" t="s">
        <v>1141</v>
      </c>
      <c r="E38" s="6" t="s">
        <v>1525</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1526</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1527</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86.25" outlineLevel="1" x14ac:dyDescent="0.25">
      <c r="C73" s="2"/>
      <c r="D73" s="10" t="s">
        <v>1170</v>
      </c>
      <c r="E73" s="6" t="s">
        <v>1528</v>
      </c>
      <c r="G73" s="3"/>
    </row>
    <row r="74" spans="3:7" s="1" customFormat="1" ht="43.5" outlineLevel="1" x14ac:dyDescent="0.25">
      <c r="C74" s="2"/>
      <c r="D74" s="10" t="s">
        <v>1171</v>
      </c>
      <c r="E74" s="6" t="s">
        <v>463</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1529</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30" outlineLevel="1" x14ac:dyDescent="0.25">
      <c r="C91" s="2"/>
      <c r="D91" s="10" t="s">
        <v>1188</v>
      </c>
      <c r="E91" s="6" t="s">
        <v>31</v>
      </c>
      <c r="G91" s="3"/>
    </row>
    <row r="92" spans="3:7" s="1" customFormat="1" ht="57.75" outlineLevel="1" x14ac:dyDescent="0.25">
      <c r="C92" s="2"/>
      <c r="D92" s="10" t="s">
        <v>1185</v>
      </c>
      <c r="E92" s="6" t="s">
        <v>1530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32</v>
      </c>
      <c r="G96" s="3"/>
    </row>
    <row r="97" spans="3:7" s="1" customFormat="1" ht="15.75" outlineLevel="1" thickBot="1" x14ac:dyDescent="0.3">
      <c r="C97" s="2"/>
      <c r="D97" s="12" t="s">
        <v>1192</v>
      </c>
      <c r="E97" s="7" t="s">
        <v>1531</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32</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71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44.25" outlineLevel="1" thickTop="1" x14ac:dyDescent="0.25">
      <c r="C118" s="2"/>
      <c r="D118" s="13" t="s">
        <v>1208</v>
      </c>
      <c r="E118" s="4" t="s">
        <v>42</v>
      </c>
      <c r="G118" s="3"/>
    </row>
    <row r="119" spans="3:7" s="1" customFormat="1" ht="30" outlineLevel="1" thickBot="1" x14ac:dyDescent="0.3">
      <c r="C119" s="2"/>
      <c r="D119" s="12" t="s">
        <v>1209</v>
      </c>
      <c r="E119" s="7" t="s">
        <v>1532</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734AAD1D-4B72-4F14-93B7-7B2E3F1430F5}"/>
  </hyperlinks>
  <pageMargins left="0.7" right="0.7" top="0.78740157499999996" bottom="0.78740157499999996"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D77CE-B515-4FDF-9FFA-6F9B62B5828C}">
  <sheetPr codeName="Tabelle74">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238</v>
      </c>
      <c r="G1" s="112" t="s">
        <v>1227</v>
      </c>
    </row>
    <row r="2" spans="3:8" s="1" customFormat="1" ht="29.25" thickTop="1" thickBot="1" x14ac:dyDescent="0.45">
      <c r="C2" s="2"/>
      <c r="D2" s="161" t="s">
        <v>1108</v>
      </c>
      <c r="E2" s="162"/>
      <c r="G2" s="3"/>
    </row>
    <row r="3" spans="3:8" s="1" customFormat="1" ht="129.75" outlineLevel="1" thickTop="1" x14ac:dyDescent="0.25">
      <c r="C3" s="2"/>
      <c r="D3" s="13" t="s">
        <v>1109</v>
      </c>
      <c r="E3" s="4" t="s">
        <v>257</v>
      </c>
      <c r="G3" s="3"/>
      <c r="H3" s="5"/>
    </row>
    <row r="4" spans="3:8" s="1" customFormat="1" ht="15" outlineLevel="1" x14ac:dyDescent="0.25">
      <c r="C4" s="2"/>
      <c r="D4" s="10" t="s">
        <v>1110</v>
      </c>
      <c r="E4" s="6" t="s">
        <v>1294</v>
      </c>
      <c r="G4" s="3"/>
    </row>
    <row r="5" spans="3:8" s="1" customFormat="1" ht="15" outlineLevel="1" x14ac:dyDescent="0.25">
      <c r="C5" s="2"/>
      <c r="D5" s="10" t="s">
        <v>1111</v>
      </c>
      <c r="E5" s="6" t="s">
        <v>239</v>
      </c>
      <c r="G5" s="3"/>
    </row>
    <row r="6" spans="3:8" s="1" customFormat="1" ht="15" outlineLevel="1" x14ac:dyDescent="0.25">
      <c r="C6" s="2"/>
      <c r="D6" s="10" t="s">
        <v>1112</v>
      </c>
      <c r="E6" s="6" t="s">
        <v>240</v>
      </c>
      <c r="G6" s="3"/>
    </row>
    <row r="7" spans="3:8" s="1" customFormat="1" ht="15" outlineLevel="1" x14ac:dyDescent="0.25">
      <c r="C7" s="2"/>
      <c r="D7" s="10" t="s">
        <v>338</v>
      </c>
      <c r="E7" s="6" t="s">
        <v>241</v>
      </c>
      <c r="G7" s="3"/>
    </row>
    <row r="8" spans="3:8" s="1" customFormat="1" ht="15" outlineLevel="1" x14ac:dyDescent="0.25">
      <c r="C8" s="2"/>
      <c r="D8" s="10" t="s">
        <v>1113</v>
      </c>
      <c r="E8" s="6" t="s">
        <v>242</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251</v>
      </c>
      <c r="G18" s="3"/>
    </row>
    <row r="19" spans="3:7" s="1" customFormat="1" ht="15" outlineLevel="1" x14ac:dyDescent="0.25">
      <c r="C19" s="2"/>
      <c r="D19" s="10" t="s">
        <v>1123</v>
      </c>
      <c r="E19" s="6" t="s">
        <v>189</v>
      </c>
      <c r="G19" s="3"/>
    </row>
    <row r="20" spans="3:7" s="1" customFormat="1" ht="71.25" outlineLevel="1" x14ac:dyDescent="0.2">
      <c r="C20" s="2"/>
      <c r="D20" s="9" t="s">
        <v>1124</v>
      </c>
      <c r="E20" s="11" t="s">
        <v>250</v>
      </c>
      <c r="G20" s="3"/>
    </row>
    <row r="21" spans="3:7" s="1" customFormat="1" ht="45" outlineLevel="1" x14ac:dyDescent="0.25">
      <c r="C21" s="2"/>
      <c r="D21" s="10" t="s">
        <v>1125</v>
      </c>
      <c r="E21" s="6" t="s">
        <v>192</v>
      </c>
      <c r="G21" s="3"/>
    </row>
    <row r="22" spans="3:7" s="1" customFormat="1" ht="86.25" outlineLevel="1" thickBot="1" x14ac:dyDescent="0.25">
      <c r="C22" s="2"/>
      <c r="D22" s="44" t="s">
        <v>1126</v>
      </c>
      <c r="E22" s="45" t="s">
        <v>252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255</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86.25" outlineLevel="1" thickBot="1" x14ac:dyDescent="0.25">
      <c r="C34" s="2"/>
      <c r="D34" s="16" t="s">
        <v>1137</v>
      </c>
      <c r="E34" s="7" t="s">
        <v>256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29" outlineLevel="1" x14ac:dyDescent="0.25">
      <c r="C38" s="2"/>
      <c r="D38" s="10" t="s">
        <v>1141</v>
      </c>
      <c r="E38" s="6" t="s">
        <v>248</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71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1295</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71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71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98</v>
      </c>
      <c r="G72" s="3"/>
    </row>
    <row r="73" spans="3:7" s="1" customFormat="1" ht="30" outlineLevel="1" x14ac:dyDescent="0.25">
      <c r="C73" s="2"/>
      <c r="D73" s="10" t="s">
        <v>1170</v>
      </c>
      <c r="E73" s="6" t="s">
        <v>60</v>
      </c>
      <c r="G73" s="3"/>
    </row>
    <row r="74" spans="3:7" s="1" customFormat="1" ht="30" outlineLevel="1" x14ac:dyDescent="0.25">
      <c r="C74" s="2"/>
      <c r="D74" s="10" t="s">
        <v>1171</v>
      </c>
      <c r="E74" s="6" t="s">
        <v>60</v>
      </c>
      <c r="G74" s="3"/>
    </row>
    <row r="75" spans="3:7" s="1" customFormat="1" ht="30" outlineLevel="1" x14ac:dyDescent="0.25">
      <c r="C75" s="2"/>
      <c r="D75" s="10" t="s">
        <v>1172</v>
      </c>
      <c r="E75" s="6" t="s">
        <v>20</v>
      </c>
      <c r="G75" s="3"/>
    </row>
    <row r="76" spans="3:7" s="1" customFormat="1" ht="30" outlineLevel="1" x14ac:dyDescent="0.25">
      <c r="C76" s="2"/>
      <c r="D76" s="10" t="s">
        <v>1173</v>
      </c>
      <c r="E76" s="6" t="s">
        <v>1283</v>
      </c>
      <c r="G76" s="160"/>
    </row>
    <row r="77" spans="3:7" s="1" customFormat="1" ht="29.25" outlineLevel="1" thickBot="1" x14ac:dyDescent="0.25">
      <c r="C77" s="2"/>
      <c r="D77" s="44" t="s">
        <v>1174</v>
      </c>
      <c r="E77" s="45" t="s">
        <v>244</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ht="28.5" outlineLevel="1" x14ac:dyDescent="0.2">
      <c r="C80" s="2"/>
      <c r="D80" s="15" t="s">
        <v>1177</v>
      </c>
      <c r="E80" s="27" t="s">
        <v>246</v>
      </c>
      <c r="G80" s="3"/>
    </row>
    <row r="81" spans="3:7" s="1" customFormat="1" ht="15.75" outlineLevel="1" thickBot="1" x14ac:dyDescent="0.3">
      <c r="C81" s="2"/>
      <c r="D81" s="12" t="s">
        <v>1178</v>
      </c>
      <c r="E81" s="56" t="s">
        <v>247</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71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98</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30" outlineLevel="1" thickBot="1" x14ac:dyDescent="0.3">
      <c r="C97" s="2"/>
      <c r="D97" s="12" t="s">
        <v>1192</v>
      </c>
      <c r="E97" s="7" t="s">
        <v>1296</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73.5" thickTop="1" thickBot="1" x14ac:dyDescent="0.3">
      <c r="C106" s="2"/>
      <c r="D106" s="46"/>
      <c r="E106" s="47" t="s">
        <v>1297</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44.25" outlineLevel="1" thickBot="1" x14ac:dyDescent="0.3">
      <c r="C119" s="2"/>
      <c r="D119" s="12" t="s">
        <v>1209</v>
      </c>
      <c r="E119" s="7" t="s">
        <v>43</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60</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2426AF5-B53F-4ECC-9AD4-7FDC63842E4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V60"/>
  <sheetViews>
    <sheetView workbookViewId="0">
      <pane xSplit="1" ySplit="1" topLeftCell="EA8" activePane="bottomRight" state="frozen"/>
      <selection pane="topRight" activeCell="B1" sqref="B1"/>
      <selection pane="bottomLeft" activeCell="A2" sqref="A2"/>
      <selection pane="bottomRight" activeCell="A46" sqref="A46:XFD46"/>
    </sheetView>
  </sheetViews>
  <sheetFormatPr baseColWidth="10" defaultColWidth="11.42578125" defaultRowHeight="13.5" customHeight="1" x14ac:dyDescent="0.25"/>
  <cols>
    <col min="4" max="4" width="28.7109375" customWidth="1"/>
  </cols>
  <sheetData>
    <row r="1" spans="1:152" ht="13.5" customHeight="1" thickBot="1" x14ac:dyDescent="0.3">
      <c r="A1">
        <v>1</v>
      </c>
      <c r="B1">
        <v>2</v>
      </c>
      <c r="C1">
        <v>3</v>
      </c>
      <c r="D1">
        <v>4</v>
      </c>
      <c r="E1">
        <v>5</v>
      </c>
      <c r="F1">
        <v>6</v>
      </c>
      <c r="G1">
        <v>7</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row>
    <row r="2" spans="1:152" ht="13.5" customHeight="1" thickBot="1" x14ac:dyDescent="0.3">
      <c r="A2" s="135" t="s">
        <v>1747</v>
      </c>
      <c r="B2" s="135" t="s">
        <v>1749</v>
      </c>
      <c r="C2" s="137" t="s">
        <v>1750</v>
      </c>
      <c r="D2" s="135" t="s">
        <v>1751</v>
      </c>
      <c r="E2" s="135" t="s">
        <v>1844</v>
      </c>
      <c r="F2" s="135" t="s">
        <v>16</v>
      </c>
      <c r="G2" s="135" t="s">
        <v>917</v>
      </c>
      <c r="H2" s="135">
        <v>0</v>
      </c>
      <c r="I2" s="135" t="s">
        <v>18</v>
      </c>
      <c r="J2" s="135" t="s">
        <v>1811</v>
      </c>
      <c r="K2" s="135" t="s">
        <v>26</v>
      </c>
      <c r="L2" s="135" t="s">
        <v>19</v>
      </c>
      <c r="M2" s="135" t="s">
        <v>70</v>
      </c>
      <c r="N2" s="135" t="s">
        <v>21</v>
      </c>
      <c r="O2" s="135" t="s">
        <v>31</v>
      </c>
      <c r="P2" s="135" t="s">
        <v>22</v>
      </c>
      <c r="Q2" s="135" t="s">
        <v>1485</v>
      </c>
      <c r="R2" s="135" t="s">
        <v>73</v>
      </c>
      <c r="S2" s="135" t="s">
        <v>536</v>
      </c>
      <c r="T2" s="135" t="s">
        <v>22</v>
      </c>
      <c r="U2" s="135" t="s">
        <v>1758</v>
      </c>
      <c r="V2" s="135" t="s">
        <v>26</v>
      </c>
      <c r="W2" s="135" t="s">
        <v>21</v>
      </c>
      <c r="X2" s="135" t="s">
        <v>21</v>
      </c>
      <c r="Y2" s="135" t="s">
        <v>153</v>
      </c>
      <c r="Z2" s="135" t="s">
        <v>29</v>
      </c>
      <c r="AA2" s="135" t="s">
        <v>26</v>
      </c>
      <c r="AB2" s="135" t="s">
        <v>32</v>
      </c>
      <c r="AC2" s="135" t="s">
        <v>32</v>
      </c>
      <c r="AD2" s="135" t="s">
        <v>32</v>
      </c>
      <c r="AE2" s="135" t="s">
        <v>32</v>
      </c>
      <c r="AF2" s="135" t="s">
        <v>33</v>
      </c>
      <c r="AG2" s="135" t="s">
        <v>34</v>
      </c>
      <c r="AH2" s="135" t="s">
        <v>35</v>
      </c>
      <c r="AI2" s="135" t="s">
        <v>1752</v>
      </c>
      <c r="AJ2" s="135" t="s">
        <v>445</v>
      </c>
      <c r="AK2" s="135" t="s">
        <v>35</v>
      </c>
      <c r="AL2" s="135" t="s">
        <v>1753</v>
      </c>
      <c r="AM2" s="135" t="s">
        <v>32</v>
      </c>
      <c r="AN2" s="135" t="s">
        <v>21</v>
      </c>
      <c r="AO2" s="135" t="s">
        <v>21</v>
      </c>
      <c r="AP2" s="135" t="s">
        <v>33</v>
      </c>
      <c r="AQ2" s="135" t="s">
        <v>34</v>
      </c>
      <c r="AR2" s="135" t="s">
        <v>71</v>
      </c>
      <c r="AS2" s="135" t="s">
        <v>31</v>
      </c>
      <c r="AT2" s="135" t="s">
        <v>31</v>
      </c>
      <c r="AU2" s="135" t="s">
        <v>31</v>
      </c>
      <c r="AV2" s="135" t="s">
        <v>21</v>
      </c>
      <c r="AW2" s="135" t="s">
        <v>21</v>
      </c>
      <c r="AX2" s="135" t="s">
        <v>21</v>
      </c>
      <c r="AY2" s="135" t="s">
        <v>71</v>
      </c>
      <c r="AZ2" s="135" t="s">
        <v>31</v>
      </c>
      <c r="BA2" s="135" t="s">
        <v>21</v>
      </c>
      <c r="BB2" s="135" t="s">
        <v>21</v>
      </c>
      <c r="BC2" s="135" t="s">
        <v>21</v>
      </c>
      <c r="BD2" s="135" t="s">
        <v>32</v>
      </c>
      <c r="BE2" s="135" t="s">
        <v>33</v>
      </c>
      <c r="BF2" s="135" t="s">
        <v>34</v>
      </c>
      <c r="BG2" s="135" t="s">
        <v>21</v>
      </c>
      <c r="BH2" s="135" t="s">
        <v>21</v>
      </c>
      <c r="BI2" s="135" t="s">
        <v>32</v>
      </c>
      <c r="BJ2" s="135" t="s">
        <v>21</v>
      </c>
      <c r="BK2" s="135" t="s">
        <v>21</v>
      </c>
      <c r="BL2" s="135" t="s">
        <v>21</v>
      </c>
      <c r="BM2" s="135" t="s">
        <v>21</v>
      </c>
      <c r="BN2" s="135" t="s">
        <v>21</v>
      </c>
      <c r="BO2" s="135" t="s">
        <v>21</v>
      </c>
      <c r="BP2" s="135" t="s">
        <v>33</v>
      </c>
      <c r="BQ2" s="135" t="s">
        <v>34</v>
      </c>
      <c r="BR2" s="135" t="s">
        <v>21</v>
      </c>
      <c r="BS2" s="135" t="s">
        <v>31</v>
      </c>
      <c r="BT2" s="135" t="s">
        <v>33</v>
      </c>
      <c r="BU2" s="135" t="s">
        <v>34</v>
      </c>
      <c r="BV2" s="135" t="s">
        <v>1754</v>
      </c>
      <c r="BW2" s="135" t="s">
        <v>1754</v>
      </c>
      <c r="BX2" s="135" t="s">
        <v>26</v>
      </c>
      <c r="BY2" s="135" t="s">
        <v>82</v>
      </c>
      <c r="BZ2" s="135" t="s">
        <v>213</v>
      </c>
      <c r="CA2" s="135" t="s">
        <v>42</v>
      </c>
      <c r="CB2" s="135" t="s">
        <v>161</v>
      </c>
      <c r="CC2" s="135" t="s">
        <v>1749</v>
      </c>
      <c r="CD2" s="135" t="s">
        <v>45</v>
      </c>
      <c r="CE2" s="135" t="s">
        <v>55</v>
      </c>
      <c r="CF2" s="135" t="s">
        <v>319</v>
      </c>
      <c r="CG2" s="135" t="s">
        <v>1760</v>
      </c>
      <c r="CH2" s="135">
        <v>0</v>
      </c>
      <c r="CI2" s="135">
        <v>0</v>
      </c>
      <c r="CJ2" s="135">
        <v>52</v>
      </c>
      <c r="CK2" s="135" t="s">
        <v>1762</v>
      </c>
      <c r="CL2" s="135">
        <v>0.05</v>
      </c>
      <c r="CM2" s="135">
        <v>0</v>
      </c>
      <c r="CN2" s="135">
        <v>0</v>
      </c>
      <c r="CO2" s="135">
        <v>0</v>
      </c>
      <c r="CP2" s="135" t="s">
        <v>1757</v>
      </c>
      <c r="CQ2" s="135" t="s">
        <v>53</v>
      </c>
      <c r="CR2" s="135">
        <v>0</v>
      </c>
      <c r="CS2" s="135" t="s">
        <v>26</v>
      </c>
      <c r="CT2" s="135" t="s">
        <v>1764</v>
      </c>
      <c r="CU2" s="135" t="s">
        <v>45</v>
      </c>
      <c r="CV2" s="135" t="s">
        <v>170</v>
      </c>
      <c r="CW2" s="135" t="s">
        <v>403</v>
      </c>
      <c r="CX2" s="135" t="s">
        <v>1760</v>
      </c>
      <c r="CY2" s="135">
        <v>149</v>
      </c>
      <c r="CZ2" s="135" t="s">
        <v>1766</v>
      </c>
      <c r="DA2" s="135">
        <v>32</v>
      </c>
      <c r="DB2" s="135" t="s">
        <v>1762</v>
      </c>
      <c r="DC2" s="135">
        <v>0.05</v>
      </c>
      <c r="DD2" s="135">
        <v>0</v>
      </c>
      <c r="DE2" s="135">
        <v>0</v>
      </c>
      <c r="DF2" s="135">
        <v>0</v>
      </c>
      <c r="DG2" s="135">
        <v>0</v>
      </c>
      <c r="DH2" s="135">
        <v>0</v>
      </c>
      <c r="DI2" s="135" t="s">
        <v>1767</v>
      </c>
      <c r="DJ2" s="135" t="s">
        <v>30</v>
      </c>
      <c r="DK2" s="135">
        <v>0</v>
      </c>
      <c r="DL2" s="135">
        <v>0</v>
      </c>
      <c r="DM2" s="135" t="s">
        <v>34</v>
      </c>
      <c r="DN2" s="135" t="s">
        <v>34</v>
      </c>
      <c r="DO2" s="135" t="s">
        <v>34</v>
      </c>
      <c r="DP2" s="135" t="s">
        <v>60</v>
      </c>
      <c r="DQ2" s="135">
        <v>0</v>
      </c>
      <c r="DR2" s="135" t="s">
        <v>60</v>
      </c>
      <c r="DS2" s="135">
        <v>0</v>
      </c>
      <c r="DT2" s="135" t="s">
        <v>60</v>
      </c>
      <c r="DU2" s="135" t="s">
        <v>60</v>
      </c>
      <c r="DV2" s="135" t="s">
        <v>60</v>
      </c>
      <c r="DW2" s="135">
        <v>0</v>
      </c>
      <c r="DX2" s="135">
        <v>0</v>
      </c>
      <c r="DY2" s="135">
        <v>0</v>
      </c>
      <c r="DZ2" s="135">
        <v>0</v>
      </c>
      <c r="EA2" s="135" t="s">
        <v>30</v>
      </c>
      <c r="EB2" s="135" t="s">
        <v>31</v>
      </c>
      <c r="EC2" s="135" t="s">
        <v>34</v>
      </c>
      <c r="ED2" s="135" t="s">
        <v>31</v>
      </c>
      <c r="EE2" s="135">
        <v>0</v>
      </c>
      <c r="EF2" s="135">
        <v>0</v>
      </c>
      <c r="EG2" s="135" t="s">
        <v>1755</v>
      </c>
      <c r="EH2" s="135" t="s">
        <v>26</v>
      </c>
      <c r="EI2" s="135" t="s">
        <v>1756</v>
      </c>
      <c r="EJ2" s="135" t="s">
        <v>60</v>
      </c>
      <c r="EK2" s="135" t="s">
        <v>60</v>
      </c>
      <c r="EL2" s="135" t="s">
        <v>60</v>
      </c>
      <c r="EM2" s="135" t="s">
        <v>60</v>
      </c>
      <c r="EN2" s="135">
        <v>10</v>
      </c>
      <c r="EO2" s="135">
        <v>12</v>
      </c>
      <c r="EP2" s="135">
        <v>12</v>
      </c>
      <c r="EQ2" s="135">
        <v>3</v>
      </c>
      <c r="ER2" s="135">
        <v>500</v>
      </c>
      <c r="ES2" s="135" t="s">
        <v>1748</v>
      </c>
      <c r="ET2" s="135" t="s">
        <v>22</v>
      </c>
    </row>
    <row r="3" spans="1:152" ht="13.5" customHeight="1" thickBot="1" x14ac:dyDescent="0.3">
      <c r="A3" t="s">
        <v>1768</v>
      </c>
      <c r="B3" t="s">
        <v>22</v>
      </c>
      <c r="C3" t="s">
        <v>1770</v>
      </c>
      <c r="D3" t="s">
        <v>1771</v>
      </c>
      <c r="E3" t="s">
        <v>1845</v>
      </c>
      <c r="F3" t="s">
        <v>16</v>
      </c>
      <c r="G3" t="s">
        <v>106</v>
      </c>
      <c r="H3">
        <v>0</v>
      </c>
      <c r="I3" t="s">
        <v>18</v>
      </c>
      <c r="J3" t="s">
        <v>1814</v>
      </c>
      <c r="K3" t="s">
        <v>30</v>
      </c>
      <c r="L3" t="s">
        <v>19</v>
      </c>
      <c r="M3" t="s">
        <v>70</v>
      </c>
      <c r="N3" t="s">
        <v>21</v>
      </c>
      <c r="O3" t="s">
        <v>71</v>
      </c>
      <c r="P3" t="s">
        <v>1778</v>
      </c>
      <c r="Q3" t="s">
        <v>1815</v>
      </c>
      <c r="R3" t="s">
        <v>428</v>
      </c>
      <c r="S3" t="s">
        <v>536</v>
      </c>
      <c r="T3" t="s">
        <v>22</v>
      </c>
      <c r="U3" t="s">
        <v>22</v>
      </c>
      <c r="V3" t="s">
        <v>26</v>
      </c>
      <c r="W3" t="s">
        <v>21</v>
      </c>
      <c r="X3" t="s">
        <v>21</v>
      </c>
      <c r="Y3" t="s">
        <v>76</v>
      </c>
      <c r="Z3" t="s">
        <v>29</v>
      </c>
      <c r="AA3" t="s">
        <v>26</v>
      </c>
      <c r="AB3" t="s">
        <v>32</v>
      </c>
      <c r="AC3" t="s">
        <v>31</v>
      </c>
      <c r="AD3" t="s">
        <v>32</v>
      </c>
      <c r="AE3" t="s">
        <v>21</v>
      </c>
      <c r="AF3" t="s">
        <v>33</v>
      </c>
      <c r="AG3" t="s">
        <v>34</v>
      </c>
      <c r="AH3" t="s">
        <v>189</v>
      </c>
      <c r="AI3" t="s">
        <v>1773</v>
      </c>
      <c r="AJ3" t="s">
        <v>1772</v>
      </c>
      <c r="AK3" t="s">
        <v>35</v>
      </c>
      <c r="AL3" t="s">
        <v>22</v>
      </c>
      <c r="AM3" t="s">
        <v>21</v>
      </c>
      <c r="AN3" t="s">
        <v>21</v>
      </c>
      <c r="AO3" t="s">
        <v>71</v>
      </c>
      <c r="AP3" t="s">
        <v>33</v>
      </c>
      <c r="AQ3" t="s">
        <v>34</v>
      </c>
      <c r="AR3" t="s">
        <v>21</v>
      </c>
      <c r="AS3" t="s">
        <v>71</v>
      </c>
      <c r="AT3" t="s">
        <v>71</v>
      </c>
      <c r="AU3" t="s">
        <v>71</v>
      </c>
      <c r="AV3" t="s">
        <v>21</v>
      </c>
      <c r="AW3" t="s">
        <v>21</v>
      </c>
      <c r="AX3" t="s">
        <v>21</v>
      </c>
      <c r="AY3" t="s">
        <v>21</v>
      </c>
      <c r="AZ3" t="s">
        <v>21</v>
      </c>
      <c r="BA3" t="s">
        <v>21</v>
      </c>
      <c r="BB3" t="s">
        <v>31</v>
      </c>
      <c r="BC3" t="s">
        <v>31</v>
      </c>
      <c r="BD3" t="s">
        <v>31</v>
      </c>
      <c r="BE3" t="s">
        <v>33</v>
      </c>
      <c r="BF3" t="s">
        <v>34</v>
      </c>
      <c r="BG3" t="s">
        <v>21</v>
      </c>
      <c r="BH3" t="s">
        <v>21</v>
      </c>
      <c r="BI3" t="s">
        <v>21</v>
      </c>
      <c r="BJ3" t="s">
        <v>21</v>
      </c>
      <c r="BK3" t="s">
        <v>21</v>
      </c>
      <c r="BL3" t="s">
        <v>21</v>
      </c>
      <c r="BM3" t="s">
        <v>71</v>
      </c>
      <c r="BN3" t="s">
        <v>21</v>
      </c>
      <c r="BO3" t="s">
        <v>21</v>
      </c>
      <c r="BP3" t="s">
        <v>33</v>
      </c>
      <c r="BQ3" t="s">
        <v>34</v>
      </c>
      <c r="BR3" t="s">
        <v>31</v>
      </c>
      <c r="BS3" t="s">
        <v>31</v>
      </c>
      <c r="BT3" t="s">
        <v>33</v>
      </c>
      <c r="BU3" t="s">
        <v>34</v>
      </c>
      <c r="BV3" t="s">
        <v>1774</v>
      </c>
      <c r="BW3">
        <v>0</v>
      </c>
      <c r="BX3" t="s">
        <v>26</v>
      </c>
      <c r="BY3" t="s">
        <v>82</v>
      </c>
      <c r="BZ3" t="s">
        <v>213</v>
      </c>
      <c r="CA3" t="s">
        <v>1779</v>
      </c>
      <c r="CB3" t="s">
        <v>295</v>
      </c>
      <c r="CC3">
        <v>0</v>
      </c>
      <c r="CD3">
        <v>0</v>
      </c>
      <c r="CE3" t="s">
        <v>34</v>
      </c>
      <c r="CF3" t="s">
        <v>34</v>
      </c>
      <c r="CG3" t="s">
        <v>34</v>
      </c>
      <c r="CH3" t="s">
        <v>60</v>
      </c>
      <c r="CI3">
        <v>0</v>
      </c>
      <c r="CJ3" t="s">
        <v>60</v>
      </c>
      <c r="CK3">
        <v>0</v>
      </c>
      <c r="CL3" t="s">
        <v>60</v>
      </c>
      <c r="CM3" t="s">
        <v>60</v>
      </c>
      <c r="CN3" t="s">
        <v>60</v>
      </c>
      <c r="CO3">
        <v>0</v>
      </c>
      <c r="CP3" t="s">
        <v>1777</v>
      </c>
      <c r="CQ3" t="s">
        <v>53</v>
      </c>
      <c r="CR3">
        <v>0</v>
      </c>
      <c r="CS3" t="s">
        <v>30</v>
      </c>
      <c r="CT3">
        <v>0</v>
      </c>
      <c r="CU3" t="s">
        <v>45</v>
      </c>
      <c r="CV3" t="s">
        <v>34</v>
      </c>
      <c r="CW3" t="s">
        <v>34</v>
      </c>
      <c r="CX3" t="s">
        <v>34</v>
      </c>
      <c r="CY3" t="s">
        <v>60</v>
      </c>
      <c r="CZ3">
        <v>0</v>
      </c>
      <c r="DA3" t="s">
        <v>60</v>
      </c>
      <c r="DB3">
        <v>0</v>
      </c>
      <c r="DC3" t="s">
        <v>60</v>
      </c>
      <c r="DD3" t="s">
        <v>60</v>
      </c>
      <c r="DE3" t="s">
        <v>60</v>
      </c>
      <c r="DF3">
        <v>0</v>
      </c>
      <c r="DG3">
        <v>0</v>
      </c>
      <c r="DH3">
        <v>0</v>
      </c>
      <c r="DI3">
        <v>0</v>
      </c>
      <c r="DJ3">
        <v>0</v>
      </c>
      <c r="DK3">
        <v>0</v>
      </c>
      <c r="DL3">
        <v>0</v>
      </c>
      <c r="DM3" t="s">
        <v>34</v>
      </c>
      <c r="DN3" t="s">
        <v>34</v>
      </c>
      <c r="DO3" t="s">
        <v>34</v>
      </c>
      <c r="DP3" t="s">
        <v>60</v>
      </c>
      <c r="DQ3">
        <v>0</v>
      </c>
      <c r="DR3" t="s">
        <v>60</v>
      </c>
      <c r="DS3">
        <v>0</v>
      </c>
      <c r="DT3" t="s">
        <v>60</v>
      </c>
      <c r="DU3" t="s">
        <v>60</v>
      </c>
      <c r="DV3" t="s">
        <v>60</v>
      </c>
      <c r="DW3">
        <v>0</v>
      </c>
      <c r="DX3">
        <v>0</v>
      </c>
      <c r="DY3">
        <v>0</v>
      </c>
      <c r="DZ3">
        <v>0</v>
      </c>
      <c r="EA3" t="s">
        <v>30</v>
      </c>
      <c r="EB3" t="s">
        <v>31</v>
      </c>
      <c r="EC3" t="s">
        <v>34</v>
      </c>
      <c r="ED3" t="s">
        <v>31</v>
      </c>
      <c r="EE3">
        <v>0</v>
      </c>
      <c r="EF3">
        <v>0</v>
      </c>
      <c r="EG3" t="s">
        <v>1775</v>
      </c>
      <c r="EH3" t="s">
        <v>26</v>
      </c>
      <c r="EI3" t="s">
        <v>1776</v>
      </c>
      <c r="EJ3" t="s">
        <v>60</v>
      </c>
      <c r="EK3" t="s">
        <v>60</v>
      </c>
      <c r="EL3" t="s">
        <v>60</v>
      </c>
      <c r="EM3" t="s">
        <v>60</v>
      </c>
      <c r="EN3">
        <v>0</v>
      </c>
      <c r="EO3">
        <v>0</v>
      </c>
      <c r="EP3">
        <v>0</v>
      </c>
      <c r="EQ3">
        <v>0</v>
      </c>
      <c r="ER3">
        <v>300</v>
      </c>
      <c r="ES3" t="s">
        <v>1769</v>
      </c>
      <c r="ET3" s="135" t="s">
        <v>22</v>
      </c>
    </row>
    <row r="4" spans="1:152" ht="13.5" customHeight="1" x14ac:dyDescent="0.25">
      <c r="A4" t="s">
        <v>12</v>
      </c>
      <c r="B4" t="s">
        <v>13</v>
      </c>
      <c r="C4" t="s">
        <v>14</v>
      </c>
      <c r="D4" t="s">
        <v>15</v>
      </c>
      <c r="E4" t="s">
        <v>1846</v>
      </c>
      <c r="F4" t="s">
        <v>16</v>
      </c>
      <c r="G4" t="s">
        <v>17</v>
      </c>
      <c r="I4" t="s">
        <v>18</v>
      </c>
      <c r="L4" t="s">
        <v>19</v>
      </c>
      <c r="M4" t="s">
        <v>20</v>
      </c>
      <c r="N4" t="s">
        <v>21</v>
      </c>
      <c r="O4" t="s">
        <v>21</v>
      </c>
      <c r="P4" t="s">
        <v>22</v>
      </c>
      <c r="R4" t="s">
        <v>23</v>
      </c>
      <c r="S4" t="s">
        <v>24</v>
      </c>
      <c r="T4" t="s">
        <v>22</v>
      </c>
      <c r="U4" t="s">
        <v>25</v>
      </c>
      <c r="V4" t="s">
        <v>26</v>
      </c>
      <c r="W4" t="s">
        <v>27</v>
      </c>
      <c r="X4" t="s">
        <v>21</v>
      </c>
      <c r="Y4" s="130" t="s">
        <v>28</v>
      </c>
      <c r="Z4" t="s">
        <v>29</v>
      </c>
      <c r="AA4" t="s">
        <v>30</v>
      </c>
      <c r="AB4" t="s">
        <v>32</v>
      </c>
      <c r="AC4" t="s">
        <v>32</v>
      </c>
      <c r="AD4" t="s">
        <v>31</v>
      </c>
      <c r="AE4" t="s">
        <v>31</v>
      </c>
      <c r="AF4" t="s">
        <v>33</v>
      </c>
      <c r="AG4" t="s">
        <v>34</v>
      </c>
      <c r="AH4" t="s">
        <v>35</v>
      </c>
      <c r="AI4" t="s">
        <v>36</v>
      </c>
      <c r="AJ4" t="s">
        <v>37</v>
      </c>
      <c r="AK4" t="s">
        <v>35</v>
      </c>
      <c r="AL4" t="s">
        <v>38</v>
      </c>
      <c r="AM4" t="s">
        <v>21</v>
      </c>
      <c r="AN4" t="s">
        <v>21</v>
      </c>
      <c r="AO4" t="s">
        <v>31</v>
      </c>
      <c r="AP4" t="s">
        <v>33</v>
      </c>
      <c r="AQ4" t="s">
        <v>34</v>
      </c>
      <c r="AR4" t="s">
        <v>21</v>
      </c>
      <c r="AS4" t="s">
        <v>21</v>
      </c>
      <c r="AT4" t="s">
        <v>21</v>
      </c>
      <c r="AU4" t="s">
        <v>21</v>
      </c>
      <c r="AV4" t="s">
        <v>21</v>
      </c>
      <c r="AW4" t="s">
        <v>21</v>
      </c>
      <c r="AX4" t="s">
        <v>21</v>
      </c>
      <c r="AY4" t="s">
        <v>21</v>
      </c>
      <c r="AZ4" t="s">
        <v>21</v>
      </c>
      <c r="BA4" t="s">
        <v>31</v>
      </c>
      <c r="BB4" t="s">
        <v>31</v>
      </c>
      <c r="BC4" t="s">
        <v>21</v>
      </c>
      <c r="BD4" t="s">
        <v>32</v>
      </c>
      <c r="BE4" t="s">
        <v>33</v>
      </c>
      <c r="BF4" t="s">
        <v>34</v>
      </c>
      <c r="BG4" t="s">
        <v>21</v>
      </c>
      <c r="BH4" t="s">
        <v>21</v>
      </c>
      <c r="BI4" t="s">
        <v>21</v>
      </c>
      <c r="BJ4" t="s">
        <v>21</v>
      </c>
      <c r="BK4" t="s">
        <v>21</v>
      </c>
      <c r="BL4" t="s">
        <v>21</v>
      </c>
      <c r="BM4" t="s">
        <v>32</v>
      </c>
      <c r="BN4" t="s">
        <v>31</v>
      </c>
      <c r="BO4" t="s">
        <v>31</v>
      </c>
      <c r="BP4" t="s">
        <v>33</v>
      </c>
      <c r="BQ4" t="s">
        <v>34</v>
      </c>
      <c r="BR4" t="s">
        <v>21</v>
      </c>
      <c r="BS4" t="s">
        <v>21</v>
      </c>
      <c r="BT4" t="s">
        <v>33</v>
      </c>
      <c r="BU4" t="s">
        <v>34</v>
      </c>
      <c r="BV4">
        <v>0</v>
      </c>
      <c r="BW4" t="s">
        <v>39</v>
      </c>
      <c r="BX4" t="s">
        <v>26</v>
      </c>
      <c r="BY4" t="s">
        <v>40</v>
      </c>
      <c r="BZ4" t="s">
        <v>41</v>
      </c>
      <c r="CA4" t="s">
        <v>42</v>
      </c>
      <c r="CB4" t="s">
        <v>43</v>
      </c>
      <c r="CC4" t="s">
        <v>44</v>
      </c>
      <c r="CD4" t="s">
        <v>45</v>
      </c>
      <c r="CE4" t="s">
        <v>46</v>
      </c>
      <c r="CF4" t="s">
        <v>47</v>
      </c>
      <c r="CG4" t="s">
        <v>48</v>
      </c>
      <c r="CH4">
        <v>2600</v>
      </c>
      <c r="CI4" t="s">
        <v>49</v>
      </c>
      <c r="CJ4">
        <v>20</v>
      </c>
      <c r="CK4" t="s">
        <v>50</v>
      </c>
      <c r="CL4">
        <v>0</v>
      </c>
      <c r="CM4">
        <v>0</v>
      </c>
      <c r="CN4">
        <v>0</v>
      </c>
      <c r="CO4" t="s">
        <v>51</v>
      </c>
      <c r="CP4" t="s">
        <v>52</v>
      </c>
      <c r="CQ4" t="s">
        <v>53</v>
      </c>
      <c r="CR4">
        <v>0</v>
      </c>
      <c r="CS4" t="s">
        <v>26</v>
      </c>
      <c r="CT4" t="s">
        <v>54</v>
      </c>
      <c r="CU4" t="s">
        <v>45</v>
      </c>
      <c r="CV4" t="s">
        <v>55</v>
      </c>
      <c r="CW4" t="s">
        <v>47</v>
      </c>
      <c r="CX4" t="s">
        <v>56</v>
      </c>
      <c r="CY4">
        <v>0</v>
      </c>
      <c r="CZ4">
        <v>0</v>
      </c>
      <c r="DA4">
        <v>55</v>
      </c>
      <c r="DB4" t="s">
        <v>57</v>
      </c>
      <c r="DC4">
        <v>0</v>
      </c>
      <c r="DD4">
        <v>0</v>
      </c>
      <c r="DE4">
        <v>0</v>
      </c>
      <c r="DF4" t="s">
        <v>58</v>
      </c>
      <c r="DG4" t="s">
        <v>59</v>
      </c>
      <c r="DH4" t="s">
        <v>53</v>
      </c>
      <c r="DI4">
        <v>0</v>
      </c>
      <c r="DJ4" t="s">
        <v>30</v>
      </c>
      <c r="DK4">
        <v>0</v>
      </c>
      <c r="DL4">
        <v>0</v>
      </c>
      <c r="DM4" t="s">
        <v>34</v>
      </c>
      <c r="DN4" t="s">
        <v>34</v>
      </c>
      <c r="DO4" t="s">
        <v>34</v>
      </c>
      <c r="DP4" t="s">
        <v>60</v>
      </c>
      <c r="DQ4">
        <v>0</v>
      </c>
      <c r="DR4" t="s">
        <v>60</v>
      </c>
      <c r="DS4">
        <v>0</v>
      </c>
      <c r="DT4" t="s">
        <v>60</v>
      </c>
      <c r="DU4" t="s">
        <v>60</v>
      </c>
      <c r="DV4" t="s">
        <v>60</v>
      </c>
      <c r="DW4">
        <v>0</v>
      </c>
      <c r="DX4">
        <v>0</v>
      </c>
      <c r="DY4">
        <v>0</v>
      </c>
      <c r="DZ4">
        <v>0</v>
      </c>
      <c r="EA4" t="s">
        <v>30</v>
      </c>
      <c r="EB4" t="s">
        <v>31</v>
      </c>
      <c r="EC4" t="s">
        <v>34</v>
      </c>
      <c r="ED4" t="s">
        <v>31</v>
      </c>
      <c r="EE4">
        <v>0</v>
      </c>
      <c r="EF4">
        <v>0</v>
      </c>
      <c r="EG4" t="s">
        <v>30</v>
      </c>
      <c r="EH4" t="s">
        <v>30</v>
      </c>
      <c r="EI4" t="s">
        <v>61</v>
      </c>
      <c r="EJ4">
        <v>75</v>
      </c>
      <c r="EK4">
        <v>0</v>
      </c>
      <c r="EL4">
        <v>75</v>
      </c>
      <c r="EM4">
        <v>0</v>
      </c>
      <c r="EN4">
        <v>15</v>
      </c>
      <c r="EO4">
        <v>6</v>
      </c>
      <c r="EP4">
        <v>24</v>
      </c>
      <c r="EQ4">
        <v>3</v>
      </c>
      <c r="ER4">
        <v>101</v>
      </c>
      <c r="ES4" t="s">
        <v>62</v>
      </c>
      <c r="ET4" t="s">
        <v>22</v>
      </c>
    </row>
    <row r="5" spans="1:152" ht="13.5" customHeight="1" x14ac:dyDescent="0.25">
      <c r="A5" t="s">
        <v>63</v>
      </c>
      <c r="B5" t="s">
        <v>64</v>
      </c>
      <c r="C5" t="s">
        <v>65</v>
      </c>
      <c r="D5" t="s">
        <v>66</v>
      </c>
      <c r="E5" t="s">
        <v>67</v>
      </c>
      <c r="F5" t="s">
        <v>16</v>
      </c>
      <c r="G5" t="s">
        <v>68</v>
      </c>
      <c r="I5" t="s">
        <v>69</v>
      </c>
      <c r="L5" t="s">
        <v>19</v>
      </c>
      <c r="M5" t="s">
        <v>70</v>
      </c>
      <c r="N5" t="s">
        <v>71</v>
      </c>
      <c r="O5" t="s">
        <v>71</v>
      </c>
      <c r="P5" t="s">
        <v>72</v>
      </c>
      <c r="R5" t="s">
        <v>73</v>
      </c>
      <c r="S5" t="s">
        <v>74</v>
      </c>
      <c r="T5" t="s">
        <v>75</v>
      </c>
      <c r="U5" t="s">
        <v>22</v>
      </c>
      <c r="V5" t="s">
        <v>26</v>
      </c>
      <c r="W5" t="s">
        <v>21</v>
      </c>
      <c r="X5" t="s">
        <v>21</v>
      </c>
      <c r="Y5" t="s">
        <v>76</v>
      </c>
      <c r="Z5" t="s">
        <v>77</v>
      </c>
      <c r="AA5" t="s">
        <v>26</v>
      </c>
      <c r="AB5" t="s">
        <v>21</v>
      </c>
      <c r="AC5" t="s">
        <v>21</v>
      </c>
      <c r="AD5" t="s">
        <v>21</v>
      </c>
      <c r="AE5" t="s">
        <v>21</v>
      </c>
      <c r="AF5" t="s">
        <v>33</v>
      </c>
      <c r="AG5" t="s">
        <v>34</v>
      </c>
      <c r="AH5" t="s">
        <v>35</v>
      </c>
      <c r="AI5" t="s">
        <v>78</v>
      </c>
      <c r="AJ5" t="s">
        <v>79</v>
      </c>
      <c r="AK5" t="s">
        <v>35</v>
      </c>
      <c r="AL5" t="s">
        <v>22</v>
      </c>
      <c r="AM5" t="s">
        <v>21</v>
      </c>
      <c r="AN5" t="s">
        <v>21</v>
      </c>
      <c r="AO5" t="s">
        <v>71</v>
      </c>
      <c r="AP5" t="s">
        <v>33</v>
      </c>
      <c r="AQ5" t="s">
        <v>34</v>
      </c>
      <c r="AR5" t="s">
        <v>31</v>
      </c>
      <c r="AS5" t="s">
        <v>71</v>
      </c>
      <c r="AT5" t="s">
        <v>71</v>
      </c>
      <c r="AU5" t="s">
        <v>71</v>
      </c>
      <c r="AV5" t="s">
        <v>21</v>
      </c>
      <c r="AW5" t="s">
        <v>21</v>
      </c>
      <c r="AX5" t="s">
        <v>21</v>
      </c>
      <c r="AY5" t="s">
        <v>21</v>
      </c>
      <c r="AZ5" t="s">
        <v>71</v>
      </c>
      <c r="BA5" t="s">
        <v>71</v>
      </c>
      <c r="BB5" t="s">
        <v>71</v>
      </c>
      <c r="BC5" t="s">
        <v>21</v>
      </c>
      <c r="BD5" t="s">
        <v>31</v>
      </c>
      <c r="BE5" t="s">
        <v>33</v>
      </c>
      <c r="BF5" t="s">
        <v>34</v>
      </c>
      <c r="BG5" t="s">
        <v>21</v>
      </c>
      <c r="BH5" t="s">
        <v>21</v>
      </c>
      <c r="BI5" t="s">
        <v>21</v>
      </c>
      <c r="BJ5" t="s">
        <v>21</v>
      </c>
      <c r="BK5" t="s">
        <v>21</v>
      </c>
      <c r="BL5" t="s">
        <v>71</v>
      </c>
      <c r="BM5" t="s">
        <v>31</v>
      </c>
      <c r="BN5" t="s">
        <v>21</v>
      </c>
      <c r="BO5" t="s">
        <v>71</v>
      </c>
      <c r="BP5" t="s">
        <v>33</v>
      </c>
      <c r="BQ5" t="s">
        <v>34</v>
      </c>
      <c r="BR5" t="s">
        <v>21</v>
      </c>
      <c r="BS5" t="s">
        <v>71</v>
      </c>
      <c r="BT5" t="s">
        <v>71</v>
      </c>
      <c r="BU5" t="s">
        <v>80</v>
      </c>
      <c r="BV5" t="s">
        <v>81</v>
      </c>
      <c r="BW5">
        <v>0</v>
      </c>
      <c r="BX5" t="s">
        <v>26</v>
      </c>
      <c r="BY5" t="s">
        <v>82</v>
      </c>
      <c r="BZ5" t="s">
        <v>41</v>
      </c>
      <c r="CA5" t="s">
        <v>83</v>
      </c>
      <c r="CB5" t="s">
        <v>43</v>
      </c>
      <c r="CC5" t="s">
        <v>84</v>
      </c>
      <c r="CD5" t="s">
        <v>45</v>
      </c>
      <c r="CE5" t="s">
        <v>85</v>
      </c>
      <c r="CF5" t="s">
        <v>86</v>
      </c>
      <c r="CG5" t="s">
        <v>87</v>
      </c>
      <c r="CH5">
        <v>62.9</v>
      </c>
      <c r="CI5" t="s">
        <v>88</v>
      </c>
      <c r="CJ5">
        <v>10.5</v>
      </c>
      <c r="CK5" t="s">
        <v>89</v>
      </c>
      <c r="CL5">
        <v>0.02</v>
      </c>
      <c r="CM5">
        <v>0</v>
      </c>
      <c r="CN5">
        <v>0</v>
      </c>
      <c r="CO5">
        <v>0</v>
      </c>
      <c r="CP5" t="s">
        <v>90</v>
      </c>
      <c r="CQ5" t="s">
        <v>91</v>
      </c>
      <c r="CR5">
        <v>0</v>
      </c>
      <c r="CS5" t="s">
        <v>26</v>
      </c>
      <c r="CT5" t="s">
        <v>92</v>
      </c>
      <c r="CU5" t="s">
        <v>45</v>
      </c>
      <c r="CV5" t="s">
        <v>85</v>
      </c>
      <c r="CW5" t="s">
        <v>93</v>
      </c>
      <c r="CX5" t="s">
        <v>94</v>
      </c>
      <c r="CY5">
        <v>62.9</v>
      </c>
      <c r="CZ5" t="s">
        <v>95</v>
      </c>
      <c r="DA5">
        <v>15.8</v>
      </c>
      <c r="DB5" t="s">
        <v>96</v>
      </c>
      <c r="DC5">
        <v>0.02</v>
      </c>
      <c r="DD5">
        <v>0</v>
      </c>
      <c r="DE5">
        <v>0</v>
      </c>
      <c r="DF5">
        <v>0</v>
      </c>
      <c r="DG5" t="s">
        <v>97</v>
      </c>
      <c r="DH5" t="s">
        <v>53</v>
      </c>
      <c r="DI5">
        <v>0</v>
      </c>
      <c r="DJ5" t="s">
        <v>30</v>
      </c>
      <c r="DK5">
        <v>0</v>
      </c>
      <c r="DL5">
        <v>0</v>
      </c>
      <c r="DM5" t="s">
        <v>34</v>
      </c>
      <c r="DN5" t="s">
        <v>34</v>
      </c>
      <c r="DO5" t="s">
        <v>34</v>
      </c>
      <c r="DP5" t="s">
        <v>60</v>
      </c>
      <c r="DQ5">
        <v>0</v>
      </c>
      <c r="DR5" t="s">
        <v>60</v>
      </c>
      <c r="DS5">
        <v>0</v>
      </c>
      <c r="DT5" t="s">
        <v>60</v>
      </c>
      <c r="DU5" t="s">
        <v>60</v>
      </c>
      <c r="DV5" t="s">
        <v>60</v>
      </c>
      <c r="DW5">
        <v>0</v>
      </c>
      <c r="DX5">
        <v>0</v>
      </c>
      <c r="DY5">
        <v>0</v>
      </c>
      <c r="DZ5">
        <v>0</v>
      </c>
      <c r="EA5" t="s">
        <v>26</v>
      </c>
      <c r="EB5" t="s">
        <v>98</v>
      </c>
      <c r="EC5" t="s">
        <v>99</v>
      </c>
      <c r="ED5" t="s">
        <v>98</v>
      </c>
      <c r="EE5" t="s">
        <v>30</v>
      </c>
      <c r="EF5">
        <v>0</v>
      </c>
      <c r="EG5" t="s">
        <v>100</v>
      </c>
      <c r="EH5" t="s">
        <v>26</v>
      </c>
      <c r="EI5" t="s">
        <v>101</v>
      </c>
      <c r="EJ5">
        <v>500</v>
      </c>
      <c r="EK5">
        <v>500</v>
      </c>
      <c r="EL5">
        <v>0</v>
      </c>
      <c r="EM5">
        <v>0</v>
      </c>
      <c r="EN5">
        <v>1</v>
      </c>
      <c r="EO5">
        <v>12</v>
      </c>
      <c r="EP5">
        <v>9</v>
      </c>
      <c r="EQ5">
        <v>3</v>
      </c>
      <c r="ER5">
        <v>199</v>
      </c>
      <c r="ES5" t="s">
        <v>102</v>
      </c>
      <c r="ET5" t="s">
        <v>22</v>
      </c>
    </row>
    <row r="6" spans="1:152" ht="13.5" customHeight="1" x14ac:dyDescent="0.25">
      <c r="A6" t="s">
        <v>1871</v>
      </c>
      <c r="B6" t="s">
        <v>1490</v>
      </c>
      <c r="C6" s="131" t="s">
        <v>1872</v>
      </c>
      <c r="D6" s="131" t="s">
        <v>1873</v>
      </c>
      <c r="E6" t="s">
        <v>1874</v>
      </c>
      <c r="F6" t="s">
        <v>16</v>
      </c>
      <c r="G6" t="s">
        <v>895</v>
      </c>
      <c r="I6" t="s">
        <v>18</v>
      </c>
      <c r="L6" t="s">
        <v>19</v>
      </c>
      <c r="M6" t="s">
        <v>70</v>
      </c>
      <c r="N6" t="s">
        <v>21</v>
      </c>
      <c r="O6" t="s">
        <v>71</v>
      </c>
      <c r="P6" t="s">
        <v>22</v>
      </c>
      <c r="R6" t="s">
        <v>73</v>
      </c>
      <c r="S6" t="s">
        <v>24</v>
      </c>
      <c r="T6" t="s">
        <v>22</v>
      </c>
      <c r="U6" t="s">
        <v>22</v>
      </c>
      <c r="V6" t="s">
        <v>26</v>
      </c>
      <c r="W6" t="s">
        <v>21</v>
      </c>
      <c r="X6" t="s">
        <v>21</v>
      </c>
      <c r="Y6" t="s">
        <v>76</v>
      </c>
      <c r="Z6" t="s">
        <v>132</v>
      </c>
      <c r="AA6" t="s">
        <v>30</v>
      </c>
      <c r="AB6" t="s">
        <v>31</v>
      </c>
      <c r="AC6" t="s">
        <v>31</v>
      </c>
      <c r="AD6" t="s">
        <v>21</v>
      </c>
      <c r="AE6" t="s">
        <v>21</v>
      </c>
      <c r="AF6" t="s">
        <v>33</v>
      </c>
      <c r="AG6" t="s">
        <v>34</v>
      </c>
      <c r="AH6" t="s">
        <v>35</v>
      </c>
      <c r="AI6" t="s">
        <v>22</v>
      </c>
      <c r="AJ6" t="s">
        <v>717</v>
      </c>
      <c r="AK6" t="s">
        <v>35</v>
      </c>
      <c r="AL6" t="s">
        <v>22</v>
      </c>
      <c r="AM6" t="s">
        <v>21</v>
      </c>
      <c r="AN6" t="s">
        <v>21</v>
      </c>
      <c r="AO6" t="s">
        <v>71</v>
      </c>
      <c r="AP6" t="s">
        <v>21</v>
      </c>
      <c r="AQ6" t="s">
        <v>1492</v>
      </c>
      <c r="AR6" t="s">
        <v>21</v>
      </c>
      <c r="AS6" t="s">
        <v>21</v>
      </c>
      <c r="AT6" t="s">
        <v>21</v>
      </c>
      <c r="AU6" t="s">
        <v>21</v>
      </c>
      <c r="AV6" t="s">
        <v>21</v>
      </c>
      <c r="AW6" t="s">
        <v>21</v>
      </c>
      <c r="AX6" t="s">
        <v>21</v>
      </c>
      <c r="AY6" t="s">
        <v>21</v>
      </c>
      <c r="AZ6" t="s">
        <v>31</v>
      </c>
      <c r="BA6" t="s">
        <v>21</v>
      </c>
      <c r="BB6" t="s">
        <v>21</v>
      </c>
      <c r="BC6" t="s">
        <v>31</v>
      </c>
      <c r="BD6" t="s">
        <v>31</v>
      </c>
      <c r="BE6" t="s">
        <v>33</v>
      </c>
      <c r="BF6" t="s">
        <v>34</v>
      </c>
      <c r="BG6" t="s">
        <v>21</v>
      </c>
      <c r="BH6" t="s">
        <v>21</v>
      </c>
      <c r="BI6" t="s">
        <v>21</v>
      </c>
      <c r="BJ6" t="s">
        <v>21</v>
      </c>
      <c r="BK6" t="s">
        <v>21</v>
      </c>
      <c r="BL6" t="s">
        <v>21</v>
      </c>
      <c r="BM6" t="s">
        <v>21</v>
      </c>
      <c r="BN6" t="s">
        <v>21</v>
      </c>
      <c r="BO6" t="s">
        <v>21</v>
      </c>
      <c r="BP6" t="s">
        <v>21</v>
      </c>
      <c r="BQ6" t="s">
        <v>718</v>
      </c>
      <c r="BR6" t="s">
        <v>21</v>
      </c>
      <c r="BS6" t="s">
        <v>71</v>
      </c>
      <c r="BT6" t="s">
        <v>33</v>
      </c>
      <c r="BU6" t="s">
        <v>34</v>
      </c>
      <c r="BV6">
        <v>0</v>
      </c>
      <c r="BW6" t="s">
        <v>1493</v>
      </c>
      <c r="BX6" t="s">
        <v>26</v>
      </c>
      <c r="BY6" t="s">
        <v>82</v>
      </c>
      <c r="BZ6" t="s">
        <v>41</v>
      </c>
      <c r="CA6" t="s">
        <v>115</v>
      </c>
      <c r="CB6" t="s">
        <v>295</v>
      </c>
      <c r="CC6">
        <v>0</v>
      </c>
      <c r="CD6" t="s">
        <v>45</v>
      </c>
      <c r="CE6" t="s">
        <v>85</v>
      </c>
      <c r="CF6" t="s">
        <v>719</v>
      </c>
      <c r="CG6" t="s">
        <v>720</v>
      </c>
      <c r="CH6" t="s">
        <v>60</v>
      </c>
      <c r="CI6">
        <v>0</v>
      </c>
      <c r="CJ6" t="s">
        <v>60</v>
      </c>
      <c r="CK6">
        <v>0</v>
      </c>
      <c r="CL6" t="s">
        <v>60</v>
      </c>
      <c r="CM6" t="s">
        <v>60</v>
      </c>
      <c r="CN6" t="s">
        <v>60</v>
      </c>
      <c r="CO6">
        <v>0</v>
      </c>
      <c r="CP6" t="s">
        <v>541</v>
      </c>
      <c r="CQ6" t="s">
        <v>122</v>
      </c>
      <c r="CR6" t="s">
        <v>721</v>
      </c>
      <c r="CS6" t="s">
        <v>30</v>
      </c>
      <c r="CT6">
        <v>0</v>
      </c>
      <c r="CU6" t="s">
        <v>45</v>
      </c>
      <c r="CV6" t="s">
        <v>34</v>
      </c>
      <c r="CW6" t="s">
        <v>34</v>
      </c>
      <c r="CX6" t="s">
        <v>34</v>
      </c>
      <c r="CY6" t="s">
        <v>60</v>
      </c>
      <c r="CZ6">
        <v>0</v>
      </c>
      <c r="DA6" t="s">
        <v>60</v>
      </c>
      <c r="DB6">
        <v>0</v>
      </c>
      <c r="DC6" t="s">
        <v>60</v>
      </c>
      <c r="DD6" t="s">
        <v>60</v>
      </c>
      <c r="DE6" t="s">
        <v>60</v>
      </c>
      <c r="DF6">
        <v>0</v>
      </c>
      <c r="DG6">
        <v>0</v>
      </c>
      <c r="DH6">
        <v>0</v>
      </c>
      <c r="DI6">
        <v>0</v>
      </c>
      <c r="DJ6">
        <v>0</v>
      </c>
      <c r="DK6">
        <v>0</v>
      </c>
      <c r="DL6">
        <v>0</v>
      </c>
      <c r="DM6" t="s">
        <v>34</v>
      </c>
      <c r="DN6" t="s">
        <v>34</v>
      </c>
      <c r="DO6" t="s">
        <v>34</v>
      </c>
      <c r="DP6" t="s">
        <v>60</v>
      </c>
      <c r="DQ6">
        <v>0</v>
      </c>
      <c r="DR6" t="s">
        <v>60</v>
      </c>
      <c r="DS6">
        <v>0</v>
      </c>
      <c r="DT6" t="s">
        <v>60</v>
      </c>
      <c r="DU6" t="s">
        <v>60</v>
      </c>
      <c r="DV6" t="s">
        <v>60</v>
      </c>
      <c r="DW6">
        <v>0</v>
      </c>
      <c r="DX6">
        <v>0</v>
      </c>
      <c r="DY6">
        <v>0</v>
      </c>
      <c r="DZ6">
        <v>0</v>
      </c>
      <c r="EA6" t="s">
        <v>30</v>
      </c>
      <c r="EB6" t="s">
        <v>31</v>
      </c>
      <c r="EC6" t="s">
        <v>34</v>
      </c>
      <c r="ED6" t="s">
        <v>31</v>
      </c>
      <c r="EE6">
        <v>0</v>
      </c>
      <c r="EF6">
        <v>0</v>
      </c>
      <c r="EG6" t="s">
        <v>722</v>
      </c>
      <c r="EH6" t="s">
        <v>30</v>
      </c>
      <c r="EI6" t="s">
        <v>61</v>
      </c>
      <c r="EJ6" t="s">
        <v>60</v>
      </c>
      <c r="EK6" t="s">
        <v>60</v>
      </c>
      <c r="EL6" t="s">
        <v>60</v>
      </c>
      <c r="EM6" t="s">
        <v>60</v>
      </c>
      <c r="EN6">
        <v>0</v>
      </c>
      <c r="EO6">
        <v>0</v>
      </c>
      <c r="EP6">
        <v>3</v>
      </c>
      <c r="EQ6">
        <v>3</v>
      </c>
      <c r="ER6">
        <v>0</v>
      </c>
      <c r="ES6" s="130" t="s">
        <v>1876</v>
      </c>
      <c r="ET6" t="s">
        <v>22</v>
      </c>
    </row>
    <row r="7" spans="1:152" ht="13.5" customHeight="1" x14ac:dyDescent="0.25">
      <c r="A7" t="s">
        <v>1512</v>
      </c>
      <c r="B7" t="s">
        <v>1514</v>
      </c>
      <c r="C7" s="131" t="s">
        <v>1860</v>
      </c>
      <c r="D7" t="s">
        <v>1515</v>
      </c>
      <c r="E7" t="s">
        <v>1516</v>
      </c>
      <c r="F7" t="s">
        <v>16</v>
      </c>
      <c r="G7" t="s">
        <v>1556</v>
      </c>
      <c r="I7" t="s">
        <v>1517</v>
      </c>
      <c r="L7" t="s">
        <v>19</v>
      </c>
      <c r="M7" t="s">
        <v>70</v>
      </c>
      <c r="N7" t="s">
        <v>21</v>
      </c>
      <c r="O7" t="s">
        <v>71</v>
      </c>
      <c r="P7" t="s">
        <v>22</v>
      </c>
      <c r="Q7" t="s">
        <v>1557</v>
      </c>
      <c r="R7" t="s">
        <v>73</v>
      </c>
      <c r="S7" t="s">
        <v>24</v>
      </c>
      <c r="T7" t="s">
        <v>22</v>
      </c>
      <c r="U7" t="s">
        <v>22</v>
      </c>
      <c r="V7" t="s">
        <v>26</v>
      </c>
      <c r="W7" t="s">
        <v>21</v>
      </c>
      <c r="X7" t="s">
        <v>27</v>
      </c>
      <c r="Y7" t="s">
        <v>76</v>
      </c>
      <c r="Z7" t="s">
        <v>29</v>
      </c>
      <c r="AA7" t="s">
        <v>30</v>
      </c>
      <c r="AB7" t="s">
        <v>27</v>
      </c>
      <c r="AC7" t="s">
        <v>32</v>
      </c>
      <c r="AD7" t="s">
        <v>32</v>
      </c>
      <c r="AE7" t="s">
        <v>31</v>
      </c>
      <c r="AF7" t="s">
        <v>32</v>
      </c>
      <c r="AG7" t="s">
        <v>195</v>
      </c>
      <c r="AH7" t="s">
        <v>35</v>
      </c>
      <c r="AI7" t="s">
        <v>22</v>
      </c>
      <c r="AJ7" t="s">
        <v>338</v>
      </c>
      <c r="AK7" t="s">
        <v>35</v>
      </c>
      <c r="AL7" t="s">
        <v>22</v>
      </c>
      <c r="AM7" t="s">
        <v>21</v>
      </c>
      <c r="AN7" t="s">
        <v>21</v>
      </c>
      <c r="AO7" t="s">
        <v>31</v>
      </c>
      <c r="AP7" t="s">
        <v>32</v>
      </c>
      <c r="AQ7" t="s">
        <v>195</v>
      </c>
      <c r="AR7" t="s">
        <v>21</v>
      </c>
      <c r="AS7" t="s">
        <v>21</v>
      </c>
      <c r="AT7" t="s">
        <v>21</v>
      </c>
      <c r="AU7" t="s">
        <v>21</v>
      </c>
      <c r="AV7" t="s">
        <v>21</v>
      </c>
      <c r="AW7" t="s">
        <v>21</v>
      </c>
      <c r="AX7" t="s">
        <v>21</v>
      </c>
      <c r="AY7" t="s">
        <v>21</v>
      </c>
      <c r="AZ7" t="s">
        <v>21</v>
      </c>
      <c r="BA7" t="s">
        <v>21</v>
      </c>
      <c r="BB7" t="s">
        <v>21</v>
      </c>
      <c r="BC7" t="s">
        <v>32</v>
      </c>
      <c r="BD7" t="s">
        <v>32</v>
      </c>
      <c r="BE7" t="s">
        <v>32</v>
      </c>
      <c r="BF7" t="s">
        <v>195</v>
      </c>
      <c r="BG7" t="s">
        <v>31</v>
      </c>
      <c r="BH7" t="s">
        <v>21</v>
      </c>
      <c r="BI7" t="s">
        <v>32</v>
      </c>
      <c r="BJ7" t="s">
        <v>21</v>
      </c>
      <c r="BK7" t="s">
        <v>21</v>
      </c>
      <c r="BL7" t="s">
        <v>21</v>
      </c>
      <c r="BM7" t="s">
        <v>71</v>
      </c>
      <c r="BN7" t="s">
        <v>31</v>
      </c>
      <c r="BO7" t="s">
        <v>31</v>
      </c>
      <c r="BP7" t="s">
        <v>32</v>
      </c>
      <c r="BQ7" t="s">
        <v>195</v>
      </c>
      <c r="BR7" t="s">
        <v>21</v>
      </c>
      <c r="BS7" t="s">
        <v>71</v>
      </c>
      <c r="BT7" t="s">
        <v>71</v>
      </c>
      <c r="BU7" t="s">
        <v>195</v>
      </c>
      <c r="BV7">
        <v>0</v>
      </c>
      <c r="BW7">
        <v>0</v>
      </c>
      <c r="BX7" t="s">
        <v>30</v>
      </c>
      <c r="BY7" t="s">
        <v>40</v>
      </c>
      <c r="BZ7" t="s">
        <v>213</v>
      </c>
      <c r="CA7" t="s">
        <v>115</v>
      </c>
      <c r="CB7" t="s">
        <v>1518</v>
      </c>
      <c r="CC7" t="s">
        <v>22</v>
      </c>
      <c r="CD7" t="s">
        <v>45</v>
      </c>
      <c r="CE7" t="s">
        <v>46</v>
      </c>
      <c r="CF7" t="s">
        <v>1520</v>
      </c>
      <c r="CG7" t="s">
        <v>1521</v>
      </c>
      <c r="CH7" t="s">
        <v>60</v>
      </c>
      <c r="CI7">
        <v>0</v>
      </c>
      <c r="CJ7">
        <v>8</v>
      </c>
      <c r="CK7">
        <v>0</v>
      </c>
      <c r="CL7" t="s">
        <v>60</v>
      </c>
      <c r="CM7">
        <v>0</v>
      </c>
      <c r="CN7">
        <v>0</v>
      </c>
      <c r="CO7">
        <v>0</v>
      </c>
      <c r="CP7" t="s">
        <v>52</v>
      </c>
      <c r="CQ7" t="s">
        <v>168</v>
      </c>
      <c r="CR7">
        <v>0</v>
      </c>
      <c r="CS7" t="s">
        <v>30</v>
      </c>
      <c r="CT7">
        <v>0</v>
      </c>
      <c r="CU7" t="s">
        <v>45</v>
      </c>
      <c r="CV7" t="s">
        <v>34</v>
      </c>
      <c r="CW7" t="s">
        <v>34</v>
      </c>
      <c r="CX7" t="s">
        <v>34</v>
      </c>
      <c r="CY7" t="s">
        <v>60</v>
      </c>
      <c r="CZ7">
        <v>0</v>
      </c>
      <c r="DA7" t="s">
        <v>60</v>
      </c>
      <c r="DB7">
        <v>0</v>
      </c>
      <c r="DC7" t="s">
        <v>60</v>
      </c>
      <c r="DD7" t="s">
        <v>60</v>
      </c>
      <c r="DE7" t="s">
        <v>60</v>
      </c>
      <c r="DF7">
        <v>0</v>
      </c>
      <c r="DG7">
        <v>0</v>
      </c>
      <c r="DH7">
        <v>0</v>
      </c>
      <c r="DI7">
        <v>0</v>
      </c>
      <c r="DJ7">
        <v>0</v>
      </c>
      <c r="DK7">
        <v>0</v>
      </c>
      <c r="DL7">
        <v>0</v>
      </c>
      <c r="DM7" t="s">
        <v>34</v>
      </c>
      <c r="DN7" t="s">
        <v>34</v>
      </c>
      <c r="DO7" t="s">
        <v>34</v>
      </c>
      <c r="DP7" t="s">
        <v>60</v>
      </c>
      <c r="DQ7">
        <v>0</v>
      </c>
      <c r="DR7" t="s">
        <v>60</v>
      </c>
      <c r="DS7">
        <v>0</v>
      </c>
      <c r="DT7" t="s">
        <v>60</v>
      </c>
      <c r="DU7" t="s">
        <v>60</v>
      </c>
      <c r="DV7" t="s">
        <v>60</v>
      </c>
      <c r="DW7">
        <v>0</v>
      </c>
      <c r="DX7">
        <v>0</v>
      </c>
      <c r="DY7">
        <v>0</v>
      </c>
      <c r="DZ7">
        <v>0</v>
      </c>
      <c r="EA7" t="s">
        <v>26</v>
      </c>
      <c r="EB7" t="s">
        <v>19</v>
      </c>
      <c r="EC7" t="s">
        <v>26</v>
      </c>
      <c r="ED7" t="s">
        <v>31</v>
      </c>
      <c r="EE7" t="s">
        <v>30</v>
      </c>
      <c r="EF7">
        <v>0</v>
      </c>
      <c r="EG7" s="130" t="s">
        <v>1645</v>
      </c>
      <c r="EH7" t="s">
        <v>26</v>
      </c>
      <c r="EI7" t="s">
        <v>34</v>
      </c>
      <c r="EJ7">
        <v>300</v>
      </c>
      <c r="EK7">
        <v>0</v>
      </c>
      <c r="EL7">
        <v>0</v>
      </c>
      <c r="EM7">
        <v>300</v>
      </c>
      <c r="EN7">
        <v>0</v>
      </c>
      <c r="EO7">
        <v>3</v>
      </c>
      <c r="EP7">
        <v>3</v>
      </c>
      <c r="EQ7">
        <v>3</v>
      </c>
      <c r="ER7">
        <v>999</v>
      </c>
      <c r="ES7" s="130" t="s">
        <v>1558</v>
      </c>
      <c r="ET7" t="s">
        <v>22</v>
      </c>
    </row>
    <row r="8" spans="1:152" ht="13.5" customHeight="1" x14ac:dyDescent="0.25">
      <c r="A8" t="s">
        <v>103</v>
      </c>
      <c r="B8" t="s">
        <v>22</v>
      </c>
      <c r="C8" t="s">
        <v>104</v>
      </c>
      <c r="D8" t="s">
        <v>105</v>
      </c>
      <c r="E8" t="s">
        <v>1847</v>
      </c>
      <c r="F8" t="s">
        <v>16</v>
      </c>
      <c r="G8" t="s">
        <v>106</v>
      </c>
      <c r="I8" t="s">
        <v>18</v>
      </c>
      <c r="L8" t="s">
        <v>19</v>
      </c>
      <c r="M8" t="s">
        <v>70</v>
      </c>
      <c r="N8" t="s">
        <v>21</v>
      </c>
      <c r="O8" t="s">
        <v>71</v>
      </c>
      <c r="P8" t="s">
        <v>22</v>
      </c>
      <c r="R8" t="s">
        <v>73</v>
      </c>
      <c r="S8" t="s">
        <v>107</v>
      </c>
      <c r="T8" t="s">
        <v>108</v>
      </c>
      <c r="U8" t="s">
        <v>109</v>
      </c>
      <c r="V8" t="s">
        <v>26</v>
      </c>
      <c r="W8" t="s">
        <v>21</v>
      </c>
      <c r="X8" t="s">
        <v>21</v>
      </c>
      <c r="Y8" t="s">
        <v>76</v>
      </c>
      <c r="Z8" t="s">
        <v>110</v>
      </c>
      <c r="AA8" t="s">
        <v>26</v>
      </c>
      <c r="AB8" t="s">
        <v>21</v>
      </c>
      <c r="AC8" t="s">
        <v>27</v>
      </c>
      <c r="AD8" t="s">
        <v>21</v>
      </c>
      <c r="AE8" t="s">
        <v>21</v>
      </c>
      <c r="AF8" t="s">
        <v>33</v>
      </c>
      <c r="AG8" t="s">
        <v>34</v>
      </c>
      <c r="AH8" t="s">
        <v>35</v>
      </c>
      <c r="AI8" t="s">
        <v>111</v>
      </c>
      <c r="AJ8" t="s">
        <v>112</v>
      </c>
      <c r="AK8" t="s">
        <v>35</v>
      </c>
      <c r="AL8" t="s">
        <v>113</v>
      </c>
      <c r="AM8" t="s">
        <v>21</v>
      </c>
      <c r="AN8" t="s">
        <v>21</v>
      </c>
      <c r="AO8" t="s">
        <v>71</v>
      </c>
      <c r="AP8" t="s">
        <v>33</v>
      </c>
      <c r="AQ8" t="s">
        <v>34</v>
      </c>
      <c r="AR8" t="s">
        <v>21</v>
      </c>
      <c r="AS8" t="s">
        <v>21</v>
      </c>
      <c r="AT8" t="s">
        <v>21</v>
      </c>
      <c r="AU8" t="s">
        <v>21</v>
      </c>
      <c r="AV8" t="s">
        <v>21</v>
      </c>
      <c r="AW8" t="s">
        <v>21</v>
      </c>
      <c r="AX8" t="s">
        <v>21</v>
      </c>
      <c r="AY8" t="s">
        <v>21</v>
      </c>
      <c r="AZ8" t="s">
        <v>21</v>
      </c>
      <c r="BA8" t="s">
        <v>21</v>
      </c>
      <c r="BB8" t="s">
        <v>21</v>
      </c>
      <c r="BC8" t="s">
        <v>31</v>
      </c>
      <c r="BD8" t="s">
        <v>31</v>
      </c>
      <c r="BE8" t="s">
        <v>33</v>
      </c>
      <c r="BF8" t="s">
        <v>34</v>
      </c>
      <c r="BG8" t="s">
        <v>21</v>
      </c>
      <c r="BH8" t="s">
        <v>21</v>
      </c>
      <c r="BI8" t="s">
        <v>31</v>
      </c>
      <c r="BJ8" t="s">
        <v>21</v>
      </c>
      <c r="BK8" t="s">
        <v>21</v>
      </c>
      <c r="BL8" t="s">
        <v>21</v>
      </c>
      <c r="BM8" t="s">
        <v>21</v>
      </c>
      <c r="BN8" t="s">
        <v>31</v>
      </c>
      <c r="BO8" t="s">
        <v>31</v>
      </c>
      <c r="BP8" t="s">
        <v>33</v>
      </c>
      <c r="BQ8" t="s">
        <v>34</v>
      </c>
      <c r="BR8" t="s">
        <v>21</v>
      </c>
      <c r="BS8" t="s">
        <v>71</v>
      </c>
      <c r="BT8" t="s">
        <v>33</v>
      </c>
      <c r="BU8" t="s">
        <v>34</v>
      </c>
      <c r="BV8" t="s">
        <v>114</v>
      </c>
      <c r="BW8">
        <v>0</v>
      </c>
      <c r="BX8" t="s">
        <v>26</v>
      </c>
      <c r="BY8" t="s">
        <v>82</v>
      </c>
      <c r="BZ8" t="s">
        <v>41</v>
      </c>
      <c r="CA8" t="s">
        <v>115</v>
      </c>
      <c r="CB8" t="s">
        <v>116</v>
      </c>
      <c r="CC8" t="s">
        <v>117</v>
      </c>
      <c r="CD8" t="s">
        <v>45</v>
      </c>
      <c r="CE8" t="s">
        <v>85</v>
      </c>
      <c r="CF8" t="s">
        <v>118</v>
      </c>
      <c r="CG8" t="s">
        <v>48</v>
      </c>
      <c r="CH8">
        <v>1500</v>
      </c>
      <c r="CI8" t="s">
        <v>119</v>
      </c>
      <c r="CJ8">
        <v>9.9</v>
      </c>
      <c r="CK8" t="s">
        <v>120</v>
      </c>
      <c r="CL8">
        <v>0</v>
      </c>
      <c r="CM8">
        <v>0</v>
      </c>
      <c r="CN8">
        <v>0</v>
      </c>
      <c r="CO8">
        <v>0</v>
      </c>
      <c r="CP8" t="s">
        <v>121</v>
      </c>
      <c r="CQ8" s="130" t="s">
        <v>122</v>
      </c>
      <c r="CR8" t="s">
        <v>1507</v>
      </c>
      <c r="CS8" t="s">
        <v>26</v>
      </c>
      <c r="CT8" t="s">
        <v>1650</v>
      </c>
      <c r="CU8" t="s">
        <v>45</v>
      </c>
      <c r="CV8" t="s">
        <v>85</v>
      </c>
      <c r="CW8" t="s">
        <v>118</v>
      </c>
      <c r="CX8" t="s">
        <v>48</v>
      </c>
      <c r="CY8">
        <v>1500</v>
      </c>
      <c r="CZ8" t="s">
        <v>119</v>
      </c>
      <c r="DA8">
        <v>2.9</v>
      </c>
      <c r="DB8" t="s">
        <v>120</v>
      </c>
      <c r="DC8">
        <v>0</v>
      </c>
      <c r="DD8">
        <v>10</v>
      </c>
      <c r="DE8">
        <v>0</v>
      </c>
      <c r="DF8">
        <v>0</v>
      </c>
      <c r="DG8" t="s">
        <v>121</v>
      </c>
      <c r="DH8" t="s">
        <v>122</v>
      </c>
      <c r="DI8" t="s">
        <v>1648</v>
      </c>
      <c r="DJ8">
        <v>0</v>
      </c>
      <c r="DK8">
        <v>0</v>
      </c>
      <c r="DL8">
        <v>0</v>
      </c>
      <c r="DM8" t="s">
        <v>34</v>
      </c>
      <c r="DN8" t="s">
        <v>34</v>
      </c>
      <c r="DO8" t="s">
        <v>34</v>
      </c>
      <c r="DP8" t="s">
        <v>60</v>
      </c>
      <c r="DQ8">
        <v>0</v>
      </c>
      <c r="DR8" t="s">
        <v>60</v>
      </c>
      <c r="DS8">
        <v>0</v>
      </c>
      <c r="DT8" t="s">
        <v>60</v>
      </c>
      <c r="DU8" t="s">
        <v>60</v>
      </c>
      <c r="DV8" t="s">
        <v>60</v>
      </c>
      <c r="DW8">
        <v>0</v>
      </c>
      <c r="DX8">
        <v>0</v>
      </c>
      <c r="DY8">
        <v>0</v>
      </c>
      <c r="DZ8">
        <v>0</v>
      </c>
      <c r="EA8" t="s">
        <v>30</v>
      </c>
      <c r="EB8" t="s">
        <v>31</v>
      </c>
      <c r="EC8" t="s">
        <v>34</v>
      </c>
      <c r="ED8" t="s">
        <v>31</v>
      </c>
      <c r="EE8">
        <v>0</v>
      </c>
      <c r="EF8">
        <v>0</v>
      </c>
      <c r="EG8" t="s">
        <v>1646</v>
      </c>
      <c r="EH8" t="s">
        <v>26</v>
      </c>
      <c r="EI8" t="s">
        <v>101</v>
      </c>
      <c r="EJ8" t="s">
        <v>60</v>
      </c>
      <c r="EK8" t="s">
        <v>60</v>
      </c>
      <c r="EL8" t="s">
        <v>60</v>
      </c>
      <c r="EM8" t="s">
        <v>60</v>
      </c>
      <c r="EN8">
        <v>1</v>
      </c>
      <c r="EO8">
        <v>3</v>
      </c>
      <c r="EP8">
        <v>1</v>
      </c>
      <c r="EQ8">
        <v>1</v>
      </c>
      <c r="ER8" t="s">
        <v>123</v>
      </c>
      <c r="ES8" t="s">
        <v>124</v>
      </c>
      <c r="ET8" t="s">
        <v>22</v>
      </c>
    </row>
    <row r="9" spans="1:152" ht="13.5" customHeight="1" x14ac:dyDescent="0.25">
      <c r="A9" t="s">
        <v>125</v>
      </c>
      <c r="B9" t="s">
        <v>126</v>
      </c>
      <c r="C9" t="s">
        <v>127</v>
      </c>
      <c r="D9" t="s">
        <v>128</v>
      </c>
      <c r="E9" t="s">
        <v>129</v>
      </c>
      <c r="F9" t="s">
        <v>16</v>
      </c>
      <c r="G9" t="s">
        <v>106</v>
      </c>
      <c r="I9" t="s">
        <v>18</v>
      </c>
      <c r="L9" t="s">
        <v>19</v>
      </c>
      <c r="M9" t="s">
        <v>185</v>
      </c>
      <c r="N9" t="s">
        <v>21</v>
      </c>
      <c r="O9" t="s">
        <v>71</v>
      </c>
      <c r="P9" t="s">
        <v>22</v>
      </c>
      <c r="R9" t="s">
        <v>130</v>
      </c>
      <c r="S9" t="s">
        <v>131</v>
      </c>
      <c r="T9" t="s">
        <v>22</v>
      </c>
      <c r="U9" t="s">
        <v>22</v>
      </c>
      <c r="V9" t="s">
        <v>26</v>
      </c>
      <c r="W9" t="s">
        <v>21</v>
      </c>
      <c r="X9" t="s">
        <v>27</v>
      </c>
      <c r="Y9" t="s">
        <v>76</v>
      </c>
      <c r="Z9" t="s">
        <v>132</v>
      </c>
      <c r="AA9" t="s">
        <v>30</v>
      </c>
      <c r="AB9" t="s">
        <v>31</v>
      </c>
      <c r="AC9" t="s">
        <v>31</v>
      </c>
      <c r="AD9" t="s">
        <v>31</v>
      </c>
      <c r="AE9" t="s">
        <v>31</v>
      </c>
      <c r="AF9" t="s">
        <v>33</v>
      </c>
      <c r="AG9" t="s">
        <v>34</v>
      </c>
      <c r="AH9" t="s">
        <v>35</v>
      </c>
      <c r="AI9" t="s">
        <v>133</v>
      </c>
      <c r="AJ9" t="s">
        <v>79</v>
      </c>
      <c r="AK9" s="130" t="s">
        <v>399</v>
      </c>
      <c r="AL9" t="s">
        <v>22</v>
      </c>
      <c r="AM9" t="s">
        <v>21</v>
      </c>
      <c r="AN9" t="s">
        <v>71</v>
      </c>
      <c r="AO9" t="s">
        <v>31</v>
      </c>
      <c r="AP9" t="s">
        <v>33</v>
      </c>
      <c r="AQ9" t="s">
        <v>34</v>
      </c>
      <c r="AR9" t="s">
        <v>31</v>
      </c>
      <c r="AS9" t="s">
        <v>31</v>
      </c>
      <c r="AT9" t="s">
        <v>21</v>
      </c>
      <c r="AU9" t="s">
        <v>21</v>
      </c>
      <c r="AV9" t="s">
        <v>31</v>
      </c>
      <c r="AW9" t="s">
        <v>31</v>
      </c>
      <c r="AX9" t="s">
        <v>31</v>
      </c>
      <c r="AY9" t="s">
        <v>31</v>
      </c>
      <c r="AZ9" t="s">
        <v>21</v>
      </c>
      <c r="BA9" t="s">
        <v>31</v>
      </c>
      <c r="BB9" t="s">
        <v>31</v>
      </c>
      <c r="BC9" t="s">
        <v>21</v>
      </c>
      <c r="BD9" t="s">
        <v>31</v>
      </c>
      <c r="BE9" t="s">
        <v>33</v>
      </c>
      <c r="BF9" t="s">
        <v>34</v>
      </c>
      <c r="BG9" t="s">
        <v>21</v>
      </c>
      <c r="BH9" t="s">
        <v>31</v>
      </c>
      <c r="BI9" t="s">
        <v>31</v>
      </c>
      <c r="BJ9" t="s">
        <v>21</v>
      </c>
      <c r="BK9" t="s">
        <v>31</v>
      </c>
      <c r="BL9" t="s">
        <v>21</v>
      </c>
      <c r="BM9" t="s">
        <v>31</v>
      </c>
      <c r="BN9" t="s">
        <v>31</v>
      </c>
      <c r="BO9" t="s">
        <v>31</v>
      </c>
      <c r="BP9" t="s">
        <v>33</v>
      </c>
      <c r="BQ9" t="s">
        <v>34</v>
      </c>
      <c r="BR9" t="s">
        <v>31</v>
      </c>
      <c r="BS9" t="s">
        <v>71</v>
      </c>
      <c r="BT9" t="s">
        <v>33</v>
      </c>
      <c r="BU9" t="s">
        <v>34</v>
      </c>
      <c r="BV9">
        <v>0</v>
      </c>
      <c r="BW9" t="s">
        <v>135</v>
      </c>
      <c r="BX9" t="s">
        <v>26</v>
      </c>
      <c r="BY9" t="s">
        <v>82</v>
      </c>
      <c r="BZ9" t="s">
        <v>41</v>
      </c>
      <c r="CA9" t="s">
        <v>115</v>
      </c>
      <c r="CB9" t="s">
        <v>136</v>
      </c>
      <c r="CC9" t="s">
        <v>126</v>
      </c>
      <c r="CD9" t="s">
        <v>45</v>
      </c>
      <c r="CE9" t="s">
        <v>85</v>
      </c>
      <c r="CF9" t="s">
        <v>137</v>
      </c>
      <c r="CG9" t="s">
        <v>94</v>
      </c>
      <c r="CH9">
        <v>0</v>
      </c>
      <c r="CI9" t="s">
        <v>138</v>
      </c>
      <c r="CJ9">
        <v>40</v>
      </c>
      <c r="CK9">
        <v>0</v>
      </c>
      <c r="CL9">
        <v>0</v>
      </c>
      <c r="CM9" t="s">
        <v>60</v>
      </c>
      <c r="CN9" t="s">
        <v>60</v>
      </c>
      <c r="CO9" t="s">
        <v>139</v>
      </c>
      <c r="CP9" t="s">
        <v>140</v>
      </c>
      <c r="CQ9" t="s">
        <v>141</v>
      </c>
      <c r="CR9">
        <v>0</v>
      </c>
      <c r="CS9" t="s">
        <v>26</v>
      </c>
      <c r="CT9" t="s">
        <v>142</v>
      </c>
      <c r="CU9" t="s">
        <v>45</v>
      </c>
      <c r="CV9" t="s">
        <v>85</v>
      </c>
      <c r="CW9" t="s">
        <v>143</v>
      </c>
      <c r="CX9" t="s">
        <v>94</v>
      </c>
      <c r="CY9">
        <v>0</v>
      </c>
      <c r="CZ9" t="s">
        <v>138</v>
      </c>
      <c r="DA9">
        <v>80</v>
      </c>
      <c r="DB9">
        <v>0</v>
      </c>
      <c r="DC9" t="s">
        <v>60</v>
      </c>
      <c r="DD9" t="s">
        <v>60</v>
      </c>
      <c r="DE9" t="s">
        <v>60</v>
      </c>
      <c r="DF9">
        <v>0</v>
      </c>
      <c r="DG9" t="s">
        <v>144</v>
      </c>
      <c r="DH9" t="s">
        <v>141</v>
      </c>
      <c r="DI9">
        <v>0</v>
      </c>
      <c r="DJ9" t="s">
        <v>30</v>
      </c>
      <c r="DK9">
        <v>0</v>
      </c>
      <c r="DL9">
        <v>0</v>
      </c>
      <c r="DM9" t="s">
        <v>34</v>
      </c>
      <c r="DN9" t="s">
        <v>34</v>
      </c>
      <c r="DO9" t="s">
        <v>34</v>
      </c>
      <c r="DP9" t="s">
        <v>60</v>
      </c>
      <c r="DQ9">
        <v>0</v>
      </c>
      <c r="DR9" t="s">
        <v>60</v>
      </c>
      <c r="DS9">
        <v>0</v>
      </c>
      <c r="DT9" t="s">
        <v>60</v>
      </c>
      <c r="DU9" t="s">
        <v>60</v>
      </c>
      <c r="DV9" t="s">
        <v>60</v>
      </c>
      <c r="DW9">
        <v>0</v>
      </c>
      <c r="DX9">
        <v>0</v>
      </c>
      <c r="DY9">
        <v>0</v>
      </c>
      <c r="DZ9">
        <v>0</v>
      </c>
      <c r="EA9" t="s">
        <v>26</v>
      </c>
      <c r="EB9" t="s">
        <v>19</v>
      </c>
      <c r="EC9" t="s">
        <v>99</v>
      </c>
      <c r="ED9" t="s">
        <v>145</v>
      </c>
      <c r="EE9" t="s">
        <v>30</v>
      </c>
      <c r="EF9">
        <v>0</v>
      </c>
      <c r="EG9" t="s">
        <v>30</v>
      </c>
      <c r="EH9" t="s">
        <v>30</v>
      </c>
      <c r="EI9" t="s">
        <v>61</v>
      </c>
      <c r="EJ9">
        <v>1000</v>
      </c>
      <c r="EK9" t="s">
        <v>60</v>
      </c>
      <c r="EL9" t="s">
        <v>60</v>
      </c>
      <c r="EM9" t="s">
        <v>60</v>
      </c>
      <c r="EN9">
        <v>6</v>
      </c>
      <c r="EO9">
        <v>6</v>
      </c>
      <c r="EP9">
        <v>0</v>
      </c>
      <c r="EQ9">
        <v>0</v>
      </c>
      <c r="ER9">
        <v>999</v>
      </c>
      <c r="ES9" t="s">
        <v>146</v>
      </c>
      <c r="ET9" t="s">
        <v>22</v>
      </c>
    </row>
    <row r="10" spans="1:152" ht="13.5" customHeight="1" x14ac:dyDescent="0.25">
      <c r="A10" t="s">
        <v>147</v>
      </c>
      <c r="B10" t="s">
        <v>148</v>
      </c>
      <c r="C10" s="131" t="s">
        <v>1861</v>
      </c>
      <c r="D10" t="s">
        <v>149</v>
      </c>
      <c r="E10" t="s">
        <v>1848</v>
      </c>
      <c r="F10" t="s">
        <v>16</v>
      </c>
      <c r="G10" t="s">
        <v>150</v>
      </c>
      <c r="I10" t="s">
        <v>151</v>
      </c>
      <c r="L10" t="s">
        <v>19</v>
      </c>
      <c r="M10" t="s">
        <v>70</v>
      </c>
      <c r="N10" t="s">
        <v>71</v>
      </c>
      <c r="O10" t="s">
        <v>21</v>
      </c>
      <c r="P10" t="s">
        <v>22</v>
      </c>
      <c r="R10" t="s">
        <v>73</v>
      </c>
      <c r="S10" t="s">
        <v>107</v>
      </c>
      <c r="T10" s="130" t="s">
        <v>1733</v>
      </c>
      <c r="U10" t="s">
        <v>152</v>
      </c>
      <c r="V10" t="s">
        <v>26</v>
      </c>
      <c r="W10" t="s">
        <v>21</v>
      </c>
      <c r="X10" t="s">
        <v>21</v>
      </c>
      <c r="Y10" t="s">
        <v>153</v>
      </c>
      <c r="Z10" t="s">
        <v>29</v>
      </c>
      <c r="AA10" t="s">
        <v>26</v>
      </c>
      <c r="AB10" t="s">
        <v>21</v>
      </c>
      <c r="AC10" t="s">
        <v>32</v>
      </c>
      <c r="AD10" t="s">
        <v>21</v>
      </c>
      <c r="AE10" t="s">
        <v>31</v>
      </c>
      <c r="AF10" t="s">
        <v>33</v>
      </c>
      <c r="AG10" t="s">
        <v>154</v>
      </c>
      <c r="AH10" t="s">
        <v>35</v>
      </c>
      <c r="AI10" t="s">
        <v>155</v>
      </c>
      <c r="AJ10" t="s">
        <v>156</v>
      </c>
      <c r="AK10" t="s">
        <v>35</v>
      </c>
      <c r="AL10" t="s">
        <v>157</v>
      </c>
      <c r="AM10" t="s">
        <v>21</v>
      </c>
      <c r="AN10" t="s">
        <v>21</v>
      </c>
      <c r="AO10" t="s">
        <v>32</v>
      </c>
      <c r="AP10" t="s">
        <v>33</v>
      </c>
      <c r="AQ10" t="s">
        <v>34</v>
      </c>
      <c r="AR10" t="s">
        <v>71</v>
      </c>
      <c r="AS10" t="s">
        <v>21</v>
      </c>
      <c r="AT10" t="s">
        <v>21</v>
      </c>
      <c r="AU10" t="s">
        <v>71</v>
      </c>
      <c r="AV10" t="s">
        <v>71</v>
      </c>
      <c r="AW10" t="s">
        <v>21</v>
      </c>
      <c r="AX10" t="s">
        <v>21</v>
      </c>
      <c r="AY10" t="s">
        <v>71</v>
      </c>
      <c r="AZ10" t="s">
        <v>71</v>
      </c>
      <c r="BA10" t="s">
        <v>21</v>
      </c>
      <c r="BB10" t="s">
        <v>21</v>
      </c>
      <c r="BC10" t="s">
        <v>21</v>
      </c>
      <c r="BD10" t="s">
        <v>32</v>
      </c>
      <c r="BE10" t="s">
        <v>33</v>
      </c>
      <c r="BF10" t="s">
        <v>158</v>
      </c>
      <c r="BG10" t="s">
        <v>21</v>
      </c>
      <c r="BH10" t="s">
        <v>21</v>
      </c>
      <c r="BI10" t="s">
        <v>32</v>
      </c>
      <c r="BJ10" t="s">
        <v>21</v>
      </c>
      <c r="BK10" t="s">
        <v>21</v>
      </c>
      <c r="BL10" t="s">
        <v>21</v>
      </c>
      <c r="BM10" t="s">
        <v>71</v>
      </c>
      <c r="BN10" t="s">
        <v>21</v>
      </c>
      <c r="BO10" t="s">
        <v>21</v>
      </c>
      <c r="BP10" t="s">
        <v>33</v>
      </c>
      <c r="BQ10" t="s">
        <v>159</v>
      </c>
      <c r="BR10" t="s">
        <v>21</v>
      </c>
      <c r="BS10" t="s">
        <v>32</v>
      </c>
      <c r="BT10" t="s">
        <v>33</v>
      </c>
      <c r="BU10" t="s">
        <v>34</v>
      </c>
      <c r="BV10">
        <v>0</v>
      </c>
      <c r="BW10" t="s">
        <v>160</v>
      </c>
      <c r="BX10" t="s">
        <v>26</v>
      </c>
      <c r="BY10" t="s">
        <v>82</v>
      </c>
      <c r="BZ10" t="s">
        <v>41</v>
      </c>
      <c r="CA10" t="s">
        <v>83</v>
      </c>
      <c r="CB10" t="s">
        <v>161</v>
      </c>
      <c r="CC10" t="s">
        <v>162</v>
      </c>
      <c r="CD10" t="s">
        <v>45</v>
      </c>
      <c r="CE10" t="s">
        <v>46</v>
      </c>
      <c r="CF10" t="s">
        <v>163</v>
      </c>
      <c r="CG10" t="s">
        <v>164</v>
      </c>
      <c r="CH10">
        <v>2050</v>
      </c>
      <c r="CI10" t="s">
        <v>165</v>
      </c>
      <c r="CJ10">
        <v>7.5</v>
      </c>
      <c r="CK10" t="s">
        <v>166</v>
      </c>
      <c r="CL10">
        <v>0.02</v>
      </c>
      <c r="CM10" t="s">
        <v>60</v>
      </c>
      <c r="CN10" t="s">
        <v>60</v>
      </c>
      <c r="CO10" t="s">
        <v>167</v>
      </c>
      <c r="CP10" t="s">
        <v>121</v>
      </c>
      <c r="CQ10" t="s">
        <v>53</v>
      </c>
      <c r="CR10">
        <v>0</v>
      </c>
      <c r="CS10" t="s">
        <v>26</v>
      </c>
      <c r="CT10" t="s">
        <v>169</v>
      </c>
      <c r="CU10" t="s">
        <v>45</v>
      </c>
      <c r="CV10" t="s">
        <v>170</v>
      </c>
      <c r="CW10" t="s">
        <v>171</v>
      </c>
      <c r="CX10" t="s">
        <v>164</v>
      </c>
      <c r="CY10">
        <v>89</v>
      </c>
      <c r="CZ10" t="s">
        <v>172</v>
      </c>
      <c r="DA10">
        <v>32.4</v>
      </c>
      <c r="DB10" t="s">
        <v>173</v>
      </c>
      <c r="DC10">
        <v>0.02</v>
      </c>
      <c r="DD10" t="s">
        <v>60</v>
      </c>
      <c r="DE10" t="s">
        <v>60</v>
      </c>
      <c r="DF10" t="s">
        <v>174</v>
      </c>
      <c r="DG10" t="s">
        <v>175</v>
      </c>
      <c r="DH10" t="s">
        <v>168</v>
      </c>
      <c r="DI10" t="s">
        <v>176</v>
      </c>
      <c r="DJ10" t="s">
        <v>30</v>
      </c>
      <c r="DK10">
        <v>0</v>
      </c>
      <c r="DL10">
        <v>0</v>
      </c>
      <c r="DM10" t="s">
        <v>34</v>
      </c>
      <c r="DN10" t="s">
        <v>34</v>
      </c>
      <c r="DO10" t="s">
        <v>34</v>
      </c>
      <c r="DP10" t="s">
        <v>60</v>
      </c>
      <c r="DQ10">
        <v>0</v>
      </c>
      <c r="DR10" t="s">
        <v>60</v>
      </c>
      <c r="DS10">
        <v>0</v>
      </c>
      <c r="DT10" t="s">
        <v>60</v>
      </c>
      <c r="DU10" t="s">
        <v>60</v>
      </c>
      <c r="DV10" t="s">
        <v>60</v>
      </c>
      <c r="DW10">
        <v>0</v>
      </c>
      <c r="DX10">
        <v>0</v>
      </c>
      <c r="DY10">
        <v>0</v>
      </c>
      <c r="DZ10">
        <v>0</v>
      </c>
      <c r="EA10" t="s">
        <v>26</v>
      </c>
      <c r="EB10" t="s">
        <v>19</v>
      </c>
      <c r="EC10" t="s">
        <v>30</v>
      </c>
      <c r="ED10" t="s">
        <v>19</v>
      </c>
      <c r="EE10" t="s">
        <v>30</v>
      </c>
      <c r="EF10" t="s">
        <v>177</v>
      </c>
      <c r="EG10" t="s">
        <v>178</v>
      </c>
      <c r="EH10" t="s">
        <v>26</v>
      </c>
      <c r="EI10" t="s">
        <v>179</v>
      </c>
      <c r="EJ10">
        <v>3000</v>
      </c>
      <c r="EK10" t="s">
        <v>60</v>
      </c>
      <c r="EL10" t="s">
        <v>60</v>
      </c>
      <c r="EM10" t="s">
        <v>60</v>
      </c>
      <c r="EN10">
        <v>3</v>
      </c>
      <c r="EO10">
        <v>3</v>
      </c>
      <c r="EP10">
        <v>1</v>
      </c>
      <c r="EQ10">
        <v>1</v>
      </c>
      <c r="ER10">
        <v>999</v>
      </c>
      <c r="ES10" t="s">
        <v>180</v>
      </c>
      <c r="ET10" t="s">
        <v>22</v>
      </c>
    </row>
    <row r="11" spans="1:152" ht="13.5" customHeight="1" x14ac:dyDescent="0.25">
      <c r="A11" t="s">
        <v>181</v>
      </c>
      <c r="B11" t="s">
        <v>182</v>
      </c>
      <c r="C11" t="s">
        <v>183</v>
      </c>
      <c r="D11" s="131" t="s">
        <v>1571</v>
      </c>
      <c r="E11" t="s">
        <v>1849</v>
      </c>
      <c r="F11" t="s">
        <v>16</v>
      </c>
      <c r="G11" t="s">
        <v>184</v>
      </c>
      <c r="I11" t="s">
        <v>18</v>
      </c>
      <c r="L11" t="s">
        <v>145</v>
      </c>
      <c r="M11" t="s">
        <v>185</v>
      </c>
      <c r="N11" t="s">
        <v>21</v>
      </c>
      <c r="O11" t="s">
        <v>31</v>
      </c>
      <c r="P11" t="s">
        <v>22</v>
      </c>
      <c r="R11" t="s">
        <v>130</v>
      </c>
      <c r="S11" t="s">
        <v>186</v>
      </c>
      <c r="T11" t="s">
        <v>22</v>
      </c>
      <c r="U11" t="s">
        <v>22</v>
      </c>
      <c r="V11" t="s">
        <v>26</v>
      </c>
      <c r="W11" t="s">
        <v>21</v>
      </c>
      <c r="X11" t="s">
        <v>21</v>
      </c>
      <c r="Y11" t="s">
        <v>76</v>
      </c>
      <c r="Z11" t="s">
        <v>1572</v>
      </c>
      <c r="AA11" t="s">
        <v>26</v>
      </c>
      <c r="AB11" t="s">
        <v>21</v>
      </c>
      <c r="AC11" t="s">
        <v>21</v>
      </c>
      <c r="AD11" t="s">
        <v>21</v>
      </c>
      <c r="AE11" t="s">
        <v>27</v>
      </c>
      <c r="AF11" t="s">
        <v>21</v>
      </c>
      <c r="AG11" t="s">
        <v>188</v>
      </c>
      <c r="AH11" t="s">
        <v>189</v>
      </c>
      <c r="AI11" t="s">
        <v>190</v>
      </c>
      <c r="AJ11" t="s">
        <v>191</v>
      </c>
      <c r="AK11" t="s">
        <v>192</v>
      </c>
      <c r="AL11" t="s">
        <v>193</v>
      </c>
      <c r="AM11" t="s">
        <v>21</v>
      </c>
      <c r="AN11" t="s">
        <v>21</v>
      </c>
      <c r="AO11" t="s">
        <v>21</v>
      </c>
      <c r="AP11" t="s">
        <v>21</v>
      </c>
      <c r="AQ11" t="s">
        <v>194</v>
      </c>
      <c r="AR11" t="s">
        <v>32</v>
      </c>
      <c r="AS11" t="s">
        <v>71</v>
      </c>
      <c r="AT11" t="s">
        <v>71</v>
      </c>
      <c r="AU11" t="s">
        <v>21</v>
      </c>
      <c r="AV11" t="s">
        <v>21</v>
      </c>
      <c r="AW11" t="s">
        <v>71</v>
      </c>
      <c r="AX11" t="s">
        <v>31</v>
      </c>
      <c r="AY11" t="s">
        <v>21</v>
      </c>
      <c r="AZ11" t="s">
        <v>21</v>
      </c>
      <c r="BA11" t="s">
        <v>31</v>
      </c>
      <c r="BB11" t="s">
        <v>31</v>
      </c>
      <c r="BC11" t="s">
        <v>31</v>
      </c>
      <c r="BD11" t="s">
        <v>31</v>
      </c>
      <c r="BE11" t="s">
        <v>33</v>
      </c>
      <c r="BF11" t="s">
        <v>34</v>
      </c>
      <c r="BG11" t="s">
        <v>31</v>
      </c>
      <c r="BH11" t="s">
        <v>31</v>
      </c>
      <c r="BI11" t="s">
        <v>31</v>
      </c>
      <c r="BJ11" t="s">
        <v>31</v>
      </c>
      <c r="BK11" t="s">
        <v>31</v>
      </c>
      <c r="BL11" t="s">
        <v>31</v>
      </c>
      <c r="BM11" t="s">
        <v>71</v>
      </c>
      <c r="BN11" t="s">
        <v>31</v>
      </c>
      <c r="BO11" t="s">
        <v>31</v>
      </c>
      <c r="BP11" t="s">
        <v>33</v>
      </c>
      <c r="BQ11" t="s">
        <v>34</v>
      </c>
      <c r="BR11" t="s">
        <v>21</v>
      </c>
      <c r="BS11" t="s">
        <v>21</v>
      </c>
      <c r="BT11" t="s">
        <v>21</v>
      </c>
      <c r="BU11" t="s">
        <v>195</v>
      </c>
      <c r="BV11" t="s">
        <v>196</v>
      </c>
      <c r="BW11">
        <v>0</v>
      </c>
      <c r="BX11" t="s">
        <v>26</v>
      </c>
      <c r="BY11" t="s">
        <v>82</v>
      </c>
      <c r="BZ11" t="s">
        <v>41</v>
      </c>
      <c r="CA11" t="s">
        <v>115</v>
      </c>
      <c r="CB11" t="s">
        <v>136</v>
      </c>
      <c r="CC11" t="s">
        <v>197</v>
      </c>
      <c r="CD11" t="s">
        <v>45</v>
      </c>
      <c r="CE11" t="s">
        <v>85</v>
      </c>
      <c r="CF11" t="s">
        <v>198</v>
      </c>
      <c r="CG11" t="s">
        <v>199</v>
      </c>
      <c r="CH11" t="s">
        <v>60</v>
      </c>
      <c r="CI11" t="s">
        <v>200</v>
      </c>
      <c r="CJ11" t="s">
        <v>60</v>
      </c>
      <c r="CK11">
        <v>0</v>
      </c>
      <c r="CL11" t="s">
        <v>60</v>
      </c>
      <c r="CM11" t="s">
        <v>60</v>
      </c>
      <c r="CN11" t="s">
        <v>60</v>
      </c>
      <c r="CO11">
        <v>0</v>
      </c>
      <c r="CP11" t="s">
        <v>201</v>
      </c>
      <c r="CQ11" t="s">
        <v>202</v>
      </c>
      <c r="CR11">
        <v>0</v>
      </c>
      <c r="CS11" t="s">
        <v>30</v>
      </c>
      <c r="CT11">
        <v>0</v>
      </c>
      <c r="CU11" t="s">
        <v>45</v>
      </c>
      <c r="CV11" t="s">
        <v>34</v>
      </c>
      <c r="CW11" t="s">
        <v>34</v>
      </c>
      <c r="CX11" t="s">
        <v>34</v>
      </c>
      <c r="CY11" t="s">
        <v>60</v>
      </c>
      <c r="CZ11">
        <v>0</v>
      </c>
      <c r="DA11" t="s">
        <v>60</v>
      </c>
      <c r="DB11">
        <v>0</v>
      </c>
      <c r="DC11" t="s">
        <v>60</v>
      </c>
      <c r="DD11" t="s">
        <v>60</v>
      </c>
      <c r="DE11" t="s">
        <v>60</v>
      </c>
      <c r="DF11">
        <v>0</v>
      </c>
      <c r="DG11">
        <v>0</v>
      </c>
      <c r="DH11">
        <v>0</v>
      </c>
      <c r="DI11">
        <v>0</v>
      </c>
      <c r="DJ11">
        <v>0</v>
      </c>
      <c r="DK11">
        <v>0</v>
      </c>
      <c r="DL11">
        <v>0</v>
      </c>
      <c r="DM11" t="s">
        <v>34</v>
      </c>
      <c r="DN11" t="s">
        <v>34</v>
      </c>
      <c r="DO11" t="s">
        <v>34</v>
      </c>
      <c r="DP11" t="s">
        <v>60</v>
      </c>
      <c r="DQ11">
        <v>0</v>
      </c>
      <c r="DR11" t="s">
        <v>60</v>
      </c>
      <c r="DS11">
        <v>0</v>
      </c>
      <c r="DT11" t="s">
        <v>60</v>
      </c>
      <c r="DU11" t="s">
        <v>60</v>
      </c>
      <c r="DV11" t="s">
        <v>60</v>
      </c>
      <c r="DW11">
        <v>0</v>
      </c>
      <c r="DX11">
        <v>0</v>
      </c>
      <c r="DY11">
        <v>0</v>
      </c>
      <c r="DZ11">
        <v>0</v>
      </c>
      <c r="EA11" t="s">
        <v>30</v>
      </c>
      <c r="EB11" t="s">
        <v>31</v>
      </c>
      <c r="EC11" t="s">
        <v>34</v>
      </c>
      <c r="ED11" t="s">
        <v>31</v>
      </c>
      <c r="EE11">
        <v>0</v>
      </c>
      <c r="EF11">
        <v>0</v>
      </c>
      <c r="EG11" t="s">
        <v>30</v>
      </c>
      <c r="EH11" t="s">
        <v>26</v>
      </c>
      <c r="EI11" t="s">
        <v>203</v>
      </c>
      <c r="EJ11" t="s">
        <v>60</v>
      </c>
      <c r="EK11" t="s">
        <v>60</v>
      </c>
      <c r="EL11" t="s">
        <v>60</v>
      </c>
      <c r="EM11" t="s">
        <v>60</v>
      </c>
      <c r="EN11">
        <v>0</v>
      </c>
      <c r="EO11">
        <v>0</v>
      </c>
      <c r="EP11">
        <v>0</v>
      </c>
      <c r="EQ11">
        <v>0</v>
      </c>
      <c r="ER11">
        <v>300</v>
      </c>
      <c r="ES11" t="s">
        <v>1570</v>
      </c>
      <c r="ET11" t="s">
        <v>22</v>
      </c>
    </row>
    <row r="12" spans="1:152" ht="13.5" customHeight="1" x14ac:dyDescent="0.25">
      <c r="A12" t="s">
        <v>204</v>
      </c>
      <c r="B12" t="s">
        <v>205</v>
      </c>
      <c r="C12" t="s">
        <v>1474</v>
      </c>
      <c r="D12" t="s">
        <v>206</v>
      </c>
      <c r="E12" t="s">
        <v>1850</v>
      </c>
      <c r="F12" t="s">
        <v>16</v>
      </c>
      <c r="G12" t="s">
        <v>207</v>
      </c>
      <c r="I12" t="s">
        <v>18</v>
      </c>
      <c r="L12" t="s">
        <v>19</v>
      </c>
      <c r="M12" t="s">
        <v>70</v>
      </c>
      <c r="N12" t="s">
        <v>21</v>
      </c>
      <c r="O12" t="s">
        <v>31</v>
      </c>
      <c r="P12" t="s">
        <v>22</v>
      </c>
      <c r="R12" t="s">
        <v>208</v>
      </c>
      <c r="S12" t="s">
        <v>131</v>
      </c>
      <c r="T12" t="s">
        <v>22</v>
      </c>
      <c r="U12" t="s">
        <v>22</v>
      </c>
      <c r="V12" t="s">
        <v>26</v>
      </c>
      <c r="W12" t="s">
        <v>27</v>
      </c>
      <c r="X12" t="s">
        <v>21</v>
      </c>
      <c r="Y12" t="s">
        <v>153</v>
      </c>
      <c r="Z12" t="s">
        <v>187</v>
      </c>
      <c r="AA12" t="s">
        <v>26</v>
      </c>
      <c r="AB12" t="s">
        <v>31</v>
      </c>
      <c r="AC12" t="s">
        <v>27</v>
      </c>
      <c r="AD12" t="s">
        <v>21</v>
      </c>
      <c r="AE12" t="s">
        <v>21</v>
      </c>
      <c r="AF12" t="s">
        <v>33</v>
      </c>
      <c r="AG12" t="s">
        <v>34</v>
      </c>
      <c r="AH12" t="s">
        <v>189</v>
      </c>
      <c r="AI12" t="s">
        <v>22</v>
      </c>
      <c r="AJ12" t="s">
        <v>209</v>
      </c>
      <c r="AK12" t="s">
        <v>210</v>
      </c>
      <c r="AL12" t="s">
        <v>211</v>
      </c>
      <c r="AM12" t="s">
        <v>31</v>
      </c>
      <c r="AN12" t="s">
        <v>21</v>
      </c>
      <c r="AO12" t="s">
        <v>21</v>
      </c>
      <c r="AP12" t="s">
        <v>33</v>
      </c>
      <c r="AQ12" t="s">
        <v>34</v>
      </c>
      <c r="AR12" t="s">
        <v>21</v>
      </c>
      <c r="AS12" t="s">
        <v>21</v>
      </c>
      <c r="AT12" t="s">
        <v>21</v>
      </c>
      <c r="AU12" t="s">
        <v>21</v>
      </c>
      <c r="AV12" t="s">
        <v>21</v>
      </c>
      <c r="AW12" t="s">
        <v>21</v>
      </c>
      <c r="AX12" t="s">
        <v>21</v>
      </c>
      <c r="AY12" t="s">
        <v>21</v>
      </c>
      <c r="AZ12" t="s">
        <v>21</v>
      </c>
      <c r="BA12" t="s">
        <v>21</v>
      </c>
      <c r="BB12" t="s">
        <v>31</v>
      </c>
      <c r="BC12" t="s">
        <v>21</v>
      </c>
      <c r="BD12" t="s">
        <v>21</v>
      </c>
      <c r="BE12" t="s">
        <v>33</v>
      </c>
      <c r="BF12" t="s">
        <v>34</v>
      </c>
      <c r="BG12" t="s">
        <v>21</v>
      </c>
      <c r="BH12" t="s">
        <v>21</v>
      </c>
      <c r="BI12" t="s">
        <v>71</v>
      </c>
      <c r="BJ12" t="s">
        <v>21</v>
      </c>
      <c r="BK12" t="s">
        <v>21</v>
      </c>
      <c r="BL12" t="s">
        <v>21</v>
      </c>
      <c r="BM12" t="s">
        <v>31</v>
      </c>
      <c r="BN12" t="s">
        <v>21</v>
      </c>
      <c r="BO12" t="s">
        <v>31</v>
      </c>
      <c r="BP12" t="s">
        <v>33</v>
      </c>
      <c r="BQ12" t="s">
        <v>34</v>
      </c>
      <c r="BR12" t="s">
        <v>21</v>
      </c>
      <c r="BS12" t="s">
        <v>21</v>
      </c>
      <c r="BT12" t="s">
        <v>33</v>
      </c>
      <c r="BU12" t="s">
        <v>34</v>
      </c>
      <c r="BV12">
        <v>0</v>
      </c>
      <c r="BW12" t="s">
        <v>212</v>
      </c>
      <c r="BX12" t="s">
        <v>26</v>
      </c>
      <c r="BY12" t="s">
        <v>82</v>
      </c>
      <c r="BZ12" t="s">
        <v>213</v>
      </c>
      <c r="CA12" t="s">
        <v>115</v>
      </c>
      <c r="CB12" t="s">
        <v>214</v>
      </c>
      <c r="CC12" t="s">
        <v>205</v>
      </c>
      <c r="CD12" t="s">
        <v>45</v>
      </c>
      <c r="CE12" t="s">
        <v>46</v>
      </c>
      <c r="CF12" t="s">
        <v>215</v>
      </c>
      <c r="CG12" t="s">
        <v>216</v>
      </c>
      <c r="CH12">
        <v>2400</v>
      </c>
      <c r="CI12" t="s">
        <v>1662</v>
      </c>
      <c r="CJ12">
        <v>6.5</v>
      </c>
      <c r="CK12" t="s">
        <v>217</v>
      </c>
      <c r="CL12">
        <v>0</v>
      </c>
      <c r="CM12">
        <v>0</v>
      </c>
      <c r="CN12">
        <v>0</v>
      </c>
      <c r="CO12">
        <v>0</v>
      </c>
      <c r="CP12" t="s">
        <v>218</v>
      </c>
      <c r="CQ12" t="s">
        <v>219</v>
      </c>
      <c r="CR12">
        <v>0</v>
      </c>
      <c r="CS12" t="s">
        <v>30</v>
      </c>
      <c r="CT12">
        <v>0</v>
      </c>
      <c r="CU12" t="s">
        <v>45</v>
      </c>
      <c r="CV12" t="s">
        <v>34</v>
      </c>
      <c r="CW12" t="s">
        <v>34</v>
      </c>
      <c r="CX12" t="s">
        <v>34</v>
      </c>
      <c r="CY12" t="s">
        <v>60</v>
      </c>
      <c r="CZ12">
        <v>0</v>
      </c>
      <c r="DA12" t="s">
        <v>60</v>
      </c>
      <c r="DB12">
        <v>0</v>
      </c>
      <c r="DC12" t="s">
        <v>60</v>
      </c>
      <c r="DD12" t="s">
        <v>60</v>
      </c>
      <c r="DE12" t="s">
        <v>60</v>
      </c>
      <c r="DF12">
        <v>0</v>
      </c>
      <c r="DG12">
        <v>0</v>
      </c>
      <c r="DH12">
        <v>0</v>
      </c>
      <c r="DI12">
        <v>0</v>
      </c>
      <c r="DJ12">
        <v>0</v>
      </c>
      <c r="DK12">
        <v>0</v>
      </c>
      <c r="DL12">
        <v>0</v>
      </c>
      <c r="DM12" t="s">
        <v>34</v>
      </c>
      <c r="DN12" t="s">
        <v>34</v>
      </c>
      <c r="DO12" t="s">
        <v>34</v>
      </c>
      <c r="DP12" t="s">
        <v>60</v>
      </c>
      <c r="DQ12">
        <v>0</v>
      </c>
      <c r="DR12" t="s">
        <v>60</v>
      </c>
      <c r="DS12">
        <v>0</v>
      </c>
      <c r="DT12" t="s">
        <v>60</v>
      </c>
      <c r="DU12" t="s">
        <v>60</v>
      </c>
      <c r="DV12" t="s">
        <v>60</v>
      </c>
      <c r="DW12">
        <v>0</v>
      </c>
      <c r="DX12">
        <v>0</v>
      </c>
      <c r="DY12">
        <v>0</v>
      </c>
      <c r="DZ12">
        <v>0</v>
      </c>
      <c r="EA12" t="s">
        <v>26</v>
      </c>
      <c r="EB12" t="s">
        <v>19</v>
      </c>
      <c r="EC12" t="s">
        <v>99</v>
      </c>
      <c r="ED12" t="s">
        <v>145</v>
      </c>
      <c r="EE12" t="s">
        <v>30</v>
      </c>
      <c r="EF12">
        <v>0</v>
      </c>
      <c r="EG12" t="s">
        <v>220</v>
      </c>
      <c r="EH12" t="s">
        <v>26</v>
      </c>
      <c r="EI12" t="s">
        <v>101</v>
      </c>
      <c r="EJ12">
        <v>1450</v>
      </c>
      <c r="EK12">
        <v>100</v>
      </c>
      <c r="EL12">
        <v>1350</v>
      </c>
      <c r="EM12">
        <v>0</v>
      </c>
      <c r="EN12">
        <v>1</v>
      </c>
      <c r="EO12">
        <v>3</v>
      </c>
      <c r="EP12">
        <v>1</v>
      </c>
      <c r="EQ12">
        <v>1</v>
      </c>
      <c r="ER12" t="s">
        <v>123</v>
      </c>
      <c r="ES12" t="s">
        <v>221</v>
      </c>
      <c r="ET12" t="s">
        <v>22</v>
      </c>
    </row>
    <row r="13" spans="1:152" ht="13.5" customHeight="1" x14ac:dyDescent="0.25">
      <c r="A13" t="s">
        <v>1781</v>
      </c>
      <c r="B13" t="s">
        <v>1784</v>
      </c>
      <c r="C13" t="s">
        <v>1785</v>
      </c>
      <c r="D13" t="s">
        <v>1786</v>
      </c>
      <c r="E13" s="134" t="s">
        <v>1836</v>
      </c>
      <c r="F13" t="s">
        <v>16</v>
      </c>
      <c r="G13" t="s">
        <v>1787</v>
      </c>
      <c r="H13">
        <v>0</v>
      </c>
      <c r="I13" t="s">
        <v>1787</v>
      </c>
      <c r="J13" t="s">
        <v>1811</v>
      </c>
      <c r="K13" t="s">
        <v>26</v>
      </c>
      <c r="L13" t="s">
        <v>19</v>
      </c>
      <c r="M13" t="s">
        <v>185</v>
      </c>
      <c r="N13" t="s">
        <v>71</v>
      </c>
      <c r="O13" t="s">
        <v>21</v>
      </c>
      <c r="P13" t="s">
        <v>1792</v>
      </c>
      <c r="Q13" t="s">
        <v>1812</v>
      </c>
      <c r="R13" t="s">
        <v>73</v>
      </c>
      <c r="S13" t="s">
        <v>24</v>
      </c>
      <c r="T13" t="s">
        <v>22</v>
      </c>
      <c r="U13" t="s">
        <v>22</v>
      </c>
      <c r="V13" t="s">
        <v>26</v>
      </c>
      <c r="W13" t="s">
        <v>21</v>
      </c>
      <c r="X13" t="s">
        <v>27</v>
      </c>
      <c r="Y13" t="s">
        <v>76</v>
      </c>
      <c r="Z13" t="s">
        <v>29</v>
      </c>
      <c r="AA13" t="s">
        <v>30</v>
      </c>
      <c r="AB13" t="s">
        <v>32</v>
      </c>
      <c r="AC13" t="s">
        <v>32</v>
      </c>
      <c r="AD13" t="s">
        <v>31</v>
      </c>
      <c r="AE13" t="s">
        <v>31</v>
      </c>
      <c r="AF13" t="s">
        <v>33</v>
      </c>
      <c r="AG13" t="s">
        <v>1813</v>
      </c>
      <c r="AH13" t="s">
        <v>35</v>
      </c>
      <c r="AI13" t="s">
        <v>1789</v>
      </c>
      <c r="AJ13" t="s">
        <v>37</v>
      </c>
      <c r="AK13" t="s">
        <v>35</v>
      </c>
      <c r="AL13" t="s">
        <v>22</v>
      </c>
      <c r="AM13" t="s">
        <v>21</v>
      </c>
      <c r="AN13" t="s">
        <v>21</v>
      </c>
      <c r="AO13" t="s">
        <v>32</v>
      </c>
      <c r="AP13" t="s">
        <v>33</v>
      </c>
      <c r="AQ13" t="s">
        <v>34</v>
      </c>
      <c r="AR13" t="s">
        <v>31</v>
      </c>
      <c r="AS13" t="s">
        <v>31</v>
      </c>
      <c r="AT13" t="s">
        <v>31</v>
      </c>
      <c r="AU13" t="s">
        <v>31</v>
      </c>
      <c r="AV13" t="s">
        <v>71</v>
      </c>
      <c r="AW13" t="s">
        <v>71</v>
      </c>
      <c r="AX13" t="s">
        <v>71</v>
      </c>
      <c r="AY13" t="s">
        <v>71</v>
      </c>
      <c r="AZ13" t="s">
        <v>71</v>
      </c>
      <c r="BA13" t="s">
        <v>31</v>
      </c>
      <c r="BB13" t="s">
        <v>31</v>
      </c>
      <c r="BC13" t="s">
        <v>21</v>
      </c>
      <c r="BD13" t="s">
        <v>31</v>
      </c>
      <c r="BE13" t="s">
        <v>33</v>
      </c>
      <c r="BF13" t="s">
        <v>34</v>
      </c>
      <c r="BG13" t="s">
        <v>21</v>
      </c>
      <c r="BH13" t="s">
        <v>21</v>
      </c>
      <c r="BI13" t="s">
        <v>31</v>
      </c>
      <c r="BJ13" t="s">
        <v>31</v>
      </c>
      <c r="BK13" t="s">
        <v>21</v>
      </c>
      <c r="BL13" t="s">
        <v>71</v>
      </c>
      <c r="BM13" t="s">
        <v>31</v>
      </c>
      <c r="BN13" t="s">
        <v>31</v>
      </c>
      <c r="BO13" t="s">
        <v>31</v>
      </c>
      <c r="BP13" t="s">
        <v>33</v>
      </c>
      <c r="BQ13" t="s">
        <v>34</v>
      </c>
      <c r="BR13" t="s">
        <v>31</v>
      </c>
      <c r="BS13" t="s">
        <v>31</v>
      </c>
      <c r="BT13" t="s">
        <v>33</v>
      </c>
      <c r="BU13" t="s">
        <v>34</v>
      </c>
      <c r="BV13" t="s">
        <v>1790</v>
      </c>
      <c r="BW13">
        <v>0</v>
      </c>
      <c r="BX13" t="s">
        <v>30</v>
      </c>
      <c r="BY13" t="s">
        <v>40</v>
      </c>
      <c r="BZ13" t="s">
        <v>213</v>
      </c>
      <c r="CA13" t="s">
        <v>42</v>
      </c>
      <c r="CB13" t="s">
        <v>136</v>
      </c>
      <c r="CC13" t="s">
        <v>1795</v>
      </c>
      <c r="CD13" t="s">
        <v>45</v>
      </c>
      <c r="CE13" t="s">
        <v>46</v>
      </c>
      <c r="CF13" t="s">
        <v>1796</v>
      </c>
      <c r="CG13" t="s">
        <v>681</v>
      </c>
      <c r="CH13">
        <v>2377.75</v>
      </c>
      <c r="CI13" t="s">
        <v>1798</v>
      </c>
      <c r="CJ13">
        <v>5.9</v>
      </c>
      <c r="CK13" t="s">
        <v>1800</v>
      </c>
      <c r="CL13" t="s">
        <v>60</v>
      </c>
      <c r="CM13" t="s">
        <v>60</v>
      </c>
      <c r="CN13" t="s">
        <v>60</v>
      </c>
      <c r="CO13">
        <v>0</v>
      </c>
      <c r="CP13" t="s">
        <v>323</v>
      </c>
      <c r="CQ13" t="s">
        <v>168</v>
      </c>
      <c r="CR13">
        <v>0</v>
      </c>
      <c r="CS13" t="s">
        <v>26</v>
      </c>
      <c r="CT13" t="s">
        <v>1802</v>
      </c>
      <c r="CU13" t="s">
        <v>45</v>
      </c>
      <c r="CV13" t="s">
        <v>170</v>
      </c>
      <c r="CW13" t="s">
        <v>1796</v>
      </c>
      <c r="CX13" t="s">
        <v>681</v>
      </c>
      <c r="CY13">
        <v>821.1</v>
      </c>
      <c r="CZ13" t="s">
        <v>1804</v>
      </c>
      <c r="DA13">
        <v>38</v>
      </c>
      <c r="DB13" t="s">
        <v>1806</v>
      </c>
      <c r="DC13" t="s">
        <v>60</v>
      </c>
      <c r="DD13" t="s">
        <v>60</v>
      </c>
      <c r="DE13" t="s">
        <v>60</v>
      </c>
      <c r="DF13">
        <v>0</v>
      </c>
      <c r="DG13">
        <v>0</v>
      </c>
      <c r="DH13">
        <v>0</v>
      </c>
      <c r="DI13">
        <v>0</v>
      </c>
      <c r="DJ13" t="s">
        <v>26</v>
      </c>
      <c r="DK13">
        <v>0</v>
      </c>
      <c r="DL13">
        <v>0</v>
      </c>
      <c r="DM13" t="s">
        <v>55</v>
      </c>
      <c r="DN13" t="s">
        <v>1796</v>
      </c>
      <c r="DO13" t="s">
        <v>681</v>
      </c>
      <c r="DP13">
        <v>821.1</v>
      </c>
      <c r="DQ13" t="s">
        <v>1807</v>
      </c>
      <c r="DR13">
        <v>68</v>
      </c>
      <c r="DS13" t="s">
        <v>1809</v>
      </c>
      <c r="DT13" t="s">
        <v>60</v>
      </c>
      <c r="DU13" t="s">
        <v>60</v>
      </c>
      <c r="DV13" t="s">
        <v>60</v>
      </c>
      <c r="DW13">
        <v>0</v>
      </c>
      <c r="DX13">
        <v>0</v>
      </c>
      <c r="DY13">
        <v>0</v>
      </c>
      <c r="DZ13">
        <v>0</v>
      </c>
      <c r="EA13" t="s">
        <v>26</v>
      </c>
      <c r="EB13" t="s">
        <v>19</v>
      </c>
      <c r="EC13" t="s">
        <v>26</v>
      </c>
      <c r="ED13" t="s">
        <v>31</v>
      </c>
      <c r="EE13" t="s">
        <v>30</v>
      </c>
      <c r="EF13">
        <v>0</v>
      </c>
      <c r="EG13" t="s">
        <v>328</v>
      </c>
      <c r="EH13" t="s">
        <v>30</v>
      </c>
      <c r="EI13" t="s">
        <v>61</v>
      </c>
      <c r="EJ13">
        <v>210</v>
      </c>
      <c r="EK13">
        <v>210</v>
      </c>
      <c r="EL13" t="s">
        <v>60</v>
      </c>
      <c r="EM13" t="s">
        <v>60</v>
      </c>
      <c r="EN13">
        <v>15</v>
      </c>
      <c r="EO13">
        <v>180</v>
      </c>
      <c r="EP13">
        <v>12</v>
      </c>
      <c r="EQ13">
        <v>3</v>
      </c>
      <c r="ER13">
        <v>100</v>
      </c>
      <c r="ES13" t="s">
        <v>1782</v>
      </c>
      <c r="ET13" t="s">
        <v>1788</v>
      </c>
    </row>
    <row r="14" spans="1:152" ht="13.5" customHeight="1" x14ac:dyDescent="0.25">
      <c r="A14" t="s">
        <v>222</v>
      </c>
      <c r="B14" t="s">
        <v>223</v>
      </c>
      <c r="C14" t="s">
        <v>224</v>
      </c>
      <c r="D14" t="s">
        <v>1639</v>
      </c>
      <c r="E14" t="s">
        <v>1851</v>
      </c>
      <c r="F14" t="s">
        <v>16</v>
      </c>
      <c r="G14" t="s">
        <v>225</v>
      </c>
      <c r="I14" t="s">
        <v>18</v>
      </c>
      <c r="L14" t="s">
        <v>19</v>
      </c>
      <c r="M14" t="s">
        <v>70</v>
      </c>
      <c r="N14" t="s">
        <v>21</v>
      </c>
      <c r="O14" t="s">
        <v>21</v>
      </c>
      <c r="P14" t="s">
        <v>226</v>
      </c>
      <c r="R14" t="s">
        <v>227</v>
      </c>
      <c r="S14" t="s">
        <v>131</v>
      </c>
      <c r="T14" t="s">
        <v>22</v>
      </c>
      <c r="U14" t="s">
        <v>228</v>
      </c>
      <c r="V14" t="s">
        <v>26</v>
      </c>
      <c r="W14" t="s">
        <v>31</v>
      </c>
      <c r="X14" t="s">
        <v>27</v>
      </c>
      <c r="Y14" t="s">
        <v>153</v>
      </c>
      <c r="Z14" t="s">
        <v>229</v>
      </c>
      <c r="AA14" t="s">
        <v>30</v>
      </c>
      <c r="AB14" t="s">
        <v>27</v>
      </c>
      <c r="AC14" t="s">
        <v>27</v>
      </c>
      <c r="AD14" t="s">
        <v>32</v>
      </c>
      <c r="AE14" t="s">
        <v>31</v>
      </c>
      <c r="AF14" t="s">
        <v>33</v>
      </c>
      <c r="AG14" t="s">
        <v>34</v>
      </c>
      <c r="AH14" t="s">
        <v>189</v>
      </c>
      <c r="AI14" t="s">
        <v>230</v>
      </c>
      <c r="AJ14" t="s">
        <v>231</v>
      </c>
      <c r="AK14" t="s">
        <v>192</v>
      </c>
      <c r="AL14" t="s">
        <v>22</v>
      </c>
      <c r="AM14" t="s">
        <v>21</v>
      </c>
      <c r="AN14" t="s">
        <v>21</v>
      </c>
      <c r="AO14" t="s">
        <v>21</v>
      </c>
      <c r="AP14" t="s">
        <v>33</v>
      </c>
      <c r="AQ14" t="s">
        <v>34</v>
      </c>
      <c r="AR14" t="s">
        <v>21</v>
      </c>
      <c r="AS14" t="s">
        <v>21</v>
      </c>
      <c r="AT14" t="s">
        <v>21</v>
      </c>
      <c r="AU14" t="s">
        <v>21</v>
      </c>
      <c r="AV14" t="s">
        <v>21</v>
      </c>
      <c r="AW14" t="s">
        <v>21</v>
      </c>
      <c r="AX14" t="s">
        <v>31</v>
      </c>
      <c r="AY14" t="s">
        <v>21</v>
      </c>
      <c r="AZ14" t="s">
        <v>21</v>
      </c>
      <c r="BA14" t="s">
        <v>21</v>
      </c>
      <c r="BB14" t="s">
        <v>21</v>
      </c>
      <c r="BC14" t="s">
        <v>31</v>
      </c>
      <c r="BD14" t="s">
        <v>31</v>
      </c>
      <c r="BE14" t="s">
        <v>33</v>
      </c>
      <c r="BF14" t="s">
        <v>34</v>
      </c>
      <c r="BG14" t="s">
        <v>21</v>
      </c>
      <c r="BH14" t="s">
        <v>21</v>
      </c>
      <c r="BI14" t="s">
        <v>21</v>
      </c>
      <c r="BJ14" t="s">
        <v>21</v>
      </c>
      <c r="BK14" t="s">
        <v>21</v>
      </c>
      <c r="BL14" t="s">
        <v>21</v>
      </c>
      <c r="BM14" t="s">
        <v>31</v>
      </c>
      <c r="BN14" t="s">
        <v>21</v>
      </c>
      <c r="BO14" t="s">
        <v>31</v>
      </c>
      <c r="BP14" t="s">
        <v>33</v>
      </c>
      <c r="BQ14" t="s">
        <v>34</v>
      </c>
      <c r="BR14" t="s">
        <v>21</v>
      </c>
      <c r="BS14" t="s">
        <v>21</v>
      </c>
      <c r="BT14" t="s">
        <v>33</v>
      </c>
      <c r="BU14" t="s">
        <v>34</v>
      </c>
      <c r="BV14" t="s">
        <v>81</v>
      </c>
      <c r="BW14">
        <v>0</v>
      </c>
      <c r="BX14" t="s">
        <v>26</v>
      </c>
      <c r="BY14" t="s">
        <v>82</v>
      </c>
      <c r="BZ14" t="s">
        <v>41</v>
      </c>
      <c r="CA14" t="s">
        <v>115</v>
      </c>
      <c r="CB14" s="130" t="s">
        <v>1644</v>
      </c>
      <c r="CC14" t="s">
        <v>232</v>
      </c>
      <c r="CD14" t="s">
        <v>45</v>
      </c>
      <c r="CE14" t="s">
        <v>85</v>
      </c>
      <c r="CF14" t="s">
        <v>118</v>
      </c>
      <c r="CG14" t="s">
        <v>233</v>
      </c>
      <c r="CH14">
        <v>0</v>
      </c>
      <c r="CI14" t="s">
        <v>1641</v>
      </c>
      <c r="CJ14">
        <v>2.2000000000000002</v>
      </c>
      <c r="CK14">
        <v>0</v>
      </c>
      <c r="CL14">
        <v>0</v>
      </c>
      <c r="CM14">
        <v>10</v>
      </c>
      <c r="CN14">
        <v>0</v>
      </c>
      <c r="CO14" t="s">
        <v>234</v>
      </c>
      <c r="CP14" t="s">
        <v>235</v>
      </c>
      <c r="CQ14" t="s">
        <v>236</v>
      </c>
      <c r="CR14">
        <v>0</v>
      </c>
      <c r="CS14" t="s">
        <v>30</v>
      </c>
      <c r="CT14">
        <v>0</v>
      </c>
      <c r="CU14" t="s">
        <v>45</v>
      </c>
      <c r="CV14" t="s">
        <v>34</v>
      </c>
      <c r="CW14" t="s">
        <v>34</v>
      </c>
      <c r="CX14" t="s">
        <v>34</v>
      </c>
      <c r="CY14" t="s">
        <v>60</v>
      </c>
      <c r="CZ14">
        <v>0</v>
      </c>
      <c r="DA14" t="s">
        <v>60</v>
      </c>
      <c r="DB14">
        <v>0</v>
      </c>
      <c r="DC14" t="s">
        <v>60</v>
      </c>
      <c r="DD14" t="s">
        <v>60</v>
      </c>
      <c r="DE14" t="s">
        <v>60</v>
      </c>
      <c r="DF14">
        <v>0</v>
      </c>
      <c r="DG14">
        <v>0</v>
      </c>
      <c r="DH14">
        <v>0</v>
      </c>
      <c r="DI14">
        <v>0</v>
      </c>
      <c r="DJ14">
        <v>0</v>
      </c>
      <c r="DK14">
        <v>0</v>
      </c>
      <c r="DL14">
        <v>0</v>
      </c>
      <c r="DM14" t="s">
        <v>34</v>
      </c>
      <c r="DN14" t="s">
        <v>34</v>
      </c>
      <c r="DO14" t="s">
        <v>34</v>
      </c>
      <c r="DP14" t="s">
        <v>60</v>
      </c>
      <c r="DQ14">
        <v>0</v>
      </c>
      <c r="DR14" t="s">
        <v>60</v>
      </c>
      <c r="DS14">
        <v>0</v>
      </c>
      <c r="DT14" t="s">
        <v>60</v>
      </c>
      <c r="DU14" t="s">
        <v>60</v>
      </c>
      <c r="DV14" t="s">
        <v>60</v>
      </c>
      <c r="DW14">
        <v>0</v>
      </c>
      <c r="DX14">
        <v>0</v>
      </c>
      <c r="DY14">
        <v>0</v>
      </c>
      <c r="DZ14">
        <v>0</v>
      </c>
      <c r="EA14" t="s">
        <v>26</v>
      </c>
      <c r="EB14" t="s">
        <v>98</v>
      </c>
      <c r="EC14" t="s">
        <v>99</v>
      </c>
      <c r="ED14" t="s">
        <v>98</v>
      </c>
      <c r="EE14" t="s">
        <v>30</v>
      </c>
      <c r="EF14">
        <v>0</v>
      </c>
      <c r="EG14" t="s">
        <v>237</v>
      </c>
      <c r="EH14" t="s">
        <v>26</v>
      </c>
      <c r="EI14" t="s">
        <v>101</v>
      </c>
      <c r="EJ14">
        <v>15000</v>
      </c>
      <c r="EK14">
        <v>0</v>
      </c>
      <c r="EL14">
        <v>0</v>
      </c>
      <c r="EM14">
        <v>0</v>
      </c>
      <c r="EN14">
        <v>0.08</v>
      </c>
      <c r="EO14">
        <v>1</v>
      </c>
      <c r="EP14">
        <v>1</v>
      </c>
      <c r="EQ14">
        <v>1</v>
      </c>
      <c r="ER14">
        <v>1000</v>
      </c>
      <c r="ES14" t="s">
        <v>1638</v>
      </c>
      <c r="ET14" t="s">
        <v>22</v>
      </c>
    </row>
    <row r="15" spans="1:152" ht="13.5" customHeight="1" x14ac:dyDescent="0.25">
      <c r="A15" t="s">
        <v>1522</v>
      </c>
      <c r="B15" t="s">
        <v>1657</v>
      </c>
      <c r="C15" s="133" t="s">
        <v>1660</v>
      </c>
      <c r="D15" t="s">
        <v>1523</v>
      </c>
      <c r="E15" t="s">
        <v>1534</v>
      </c>
      <c r="F15" t="s">
        <v>16</v>
      </c>
      <c r="G15" t="s">
        <v>1559</v>
      </c>
      <c r="I15" t="s">
        <v>18</v>
      </c>
      <c r="L15" t="s">
        <v>19</v>
      </c>
      <c r="M15" t="s">
        <v>70</v>
      </c>
      <c r="N15" t="s">
        <v>21</v>
      </c>
      <c r="O15" t="s">
        <v>21</v>
      </c>
      <c r="P15" t="s">
        <v>22</v>
      </c>
      <c r="Q15" t="s">
        <v>1111</v>
      </c>
      <c r="R15" t="s">
        <v>208</v>
      </c>
      <c r="S15" t="s">
        <v>131</v>
      </c>
      <c r="T15" t="s">
        <v>1529</v>
      </c>
      <c r="U15" t="s">
        <v>22</v>
      </c>
      <c r="V15" t="s">
        <v>26</v>
      </c>
      <c r="W15" t="s">
        <v>21</v>
      </c>
      <c r="X15" t="s">
        <v>21</v>
      </c>
      <c r="Y15" t="s">
        <v>1525</v>
      </c>
      <c r="Z15" t="s">
        <v>187</v>
      </c>
      <c r="AA15" t="s">
        <v>30</v>
      </c>
      <c r="AB15" t="s">
        <v>32</v>
      </c>
      <c r="AC15" t="s">
        <v>32</v>
      </c>
      <c r="AD15" t="s">
        <v>32</v>
      </c>
      <c r="AE15" t="s">
        <v>32</v>
      </c>
      <c r="AF15" t="s">
        <v>33</v>
      </c>
      <c r="AG15" t="s">
        <v>34</v>
      </c>
      <c r="AH15" t="s">
        <v>35</v>
      </c>
      <c r="AI15" t="s">
        <v>22</v>
      </c>
      <c r="AJ15" t="s">
        <v>1524</v>
      </c>
      <c r="AK15" t="s">
        <v>35</v>
      </c>
      <c r="AL15" t="s">
        <v>22</v>
      </c>
      <c r="AM15" t="s">
        <v>21</v>
      </c>
      <c r="AN15" t="s">
        <v>21</v>
      </c>
      <c r="AO15" t="s">
        <v>32</v>
      </c>
      <c r="AP15" t="s">
        <v>21</v>
      </c>
      <c r="AQ15" t="s">
        <v>1561</v>
      </c>
      <c r="AR15" t="s">
        <v>21</v>
      </c>
      <c r="AS15" t="s">
        <v>21</v>
      </c>
      <c r="AT15" t="s">
        <v>21</v>
      </c>
      <c r="AU15" t="s">
        <v>21</v>
      </c>
      <c r="AV15" t="s">
        <v>21</v>
      </c>
      <c r="AW15" t="s">
        <v>21</v>
      </c>
      <c r="AX15" t="s">
        <v>21</v>
      </c>
      <c r="AY15" t="s">
        <v>21</v>
      </c>
      <c r="AZ15" t="s">
        <v>32</v>
      </c>
      <c r="BA15" t="s">
        <v>21</v>
      </c>
      <c r="BB15" t="s">
        <v>21</v>
      </c>
      <c r="BC15" t="s">
        <v>21</v>
      </c>
      <c r="BD15" t="s">
        <v>32</v>
      </c>
      <c r="BE15" t="s">
        <v>33</v>
      </c>
      <c r="BF15" t="s">
        <v>34</v>
      </c>
      <c r="BG15" t="s">
        <v>21</v>
      </c>
      <c r="BH15" t="s">
        <v>21</v>
      </c>
      <c r="BI15" t="s">
        <v>32</v>
      </c>
      <c r="BJ15" t="s">
        <v>21</v>
      </c>
      <c r="BK15" t="s">
        <v>21</v>
      </c>
      <c r="BL15" t="s">
        <v>21</v>
      </c>
      <c r="BM15" t="s">
        <v>21</v>
      </c>
      <c r="BN15" t="s">
        <v>31</v>
      </c>
      <c r="BO15" t="s">
        <v>71</v>
      </c>
      <c r="BP15" t="s">
        <v>21</v>
      </c>
      <c r="BQ15" t="s">
        <v>1562</v>
      </c>
      <c r="BR15" t="s">
        <v>21</v>
      </c>
      <c r="BS15" t="s">
        <v>32</v>
      </c>
      <c r="BT15" t="s">
        <v>32</v>
      </c>
      <c r="BU15" t="s">
        <v>1563</v>
      </c>
      <c r="BV15" t="s">
        <v>1658</v>
      </c>
      <c r="BW15" t="s">
        <v>1658</v>
      </c>
      <c r="BX15" t="s">
        <v>26</v>
      </c>
      <c r="BY15" t="s">
        <v>40</v>
      </c>
      <c r="BZ15" t="s">
        <v>41</v>
      </c>
      <c r="CA15" t="s">
        <v>42</v>
      </c>
      <c r="CB15" s="130" t="s">
        <v>1532</v>
      </c>
      <c r="CC15">
        <v>0</v>
      </c>
      <c r="CD15" t="s">
        <v>45</v>
      </c>
      <c r="CE15" t="s">
        <v>34</v>
      </c>
      <c r="CF15" t="s">
        <v>1533</v>
      </c>
      <c r="CG15" t="s">
        <v>48</v>
      </c>
      <c r="CH15" t="s">
        <v>60</v>
      </c>
      <c r="CI15">
        <v>0</v>
      </c>
      <c r="CJ15" t="s">
        <v>60</v>
      </c>
      <c r="CK15">
        <v>0</v>
      </c>
      <c r="CL15" t="s">
        <v>60</v>
      </c>
      <c r="CM15" t="s">
        <v>60</v>
      </c>
      <c r="CN15" t="s">
        <v>60</v>
      </c>
      <c r="CO15">
        <v>0</v>
      </c>
      <c r="CP15" t="s">
        <v>1528</v>
      </c>
      <c r="CQ15" t="s">
        <v>463</v>
      </c>
      <c r="CR15">
        <v>0</v>
      </c>
      <c r="CS15" t="s">
        <v>30</v>
      </c>
      <c r="CT15">
        <v>0</v>
      </c>
      <c r="CU15" t="s">
        <v>45</v>
      </c>
      <c r="CV15" t="s">
        <v>34</v>
      </c>
      <c r="CW15" t="s">
        <v>34</v>
      </c>
      <c r="CX15" t="s">
        <v>34</v>
      </c>
      <c r="CY15" t="s">
        <v>60</v>
      </c>
      <c r="CZ15">
        <v>0</v>
      </c>
      <c r="DA15" t="s">
        <v>60</v>
      </c>
      <c r="DB15">
        <v>0</v>
      </c>
      <c r="DC15" t="s">
        <v>60</v>
      </c>
      <c r="DD15" t="s">
        <v>60</v>
      </c>
      <c r="DE15" t="s">
        <v>60</v>
      </c>
      <c r="DF15">
        <v>0</v>
      </c>
      <c r="DG15">
        <v>0</v>
      </c>
      <c r="DH15">
        <v>0</v>
      </c>
      <c r="DI15">
        <v>0</v>
      </c>
      <c r="DJ15">
        <v>0</v>
      </c>
      <c r="DK15">
        <v>0</v>
      </c>
      <c r="DL15">
        <v>0</v>
      </c>
      <c r="DM15" t="s">
        <v>34</v>
      </c>
      <c r="DN15" t="s">
        <v>34</v>
      </c>
      <c r="DO15" t="s">
        <v>34</v>
      </c>
      <c r="DP15" t="s">
        <v>60</v>
      </c>
      <c r="DQ15">
        <v>0</v>
      </c>
      <c r="DR15" t="s">
        <v>60</v>
      </c>
      <c r="DS15">
        <v>0</v>
      </c>
      <c r="DT15" t="s">
        <v>60</v>
      </c>
      <c r="DU15" t="s">
        <v>60</v>
      </c>
      <c r="DV15" t="s">
        <v>60</v>
      </c>
      <c r="DW15">
        <v>0</v>
      </c>
      <c r="DX15">
        <v>0</v>
      </c>
      <c r="DY15">
        <v>0</v>
      </c>
      <c r="DZ15">
        <v>0</v>
      </c>
      <c r="EA15" t="s">
        <v>26</v>
      </c>
      <c r="EB15" t="s">
        <v>19</v>
      </c>
      <c r="EC15" t="s">
        <v>99</v>
      </c>
      <c r="ED15" t="s">
        <v>31</v>
      </c>
      <c r="EE15" t="s">
        <v>1530</v>
      </c>
      <c r="EF15">
        <v>0</v>
      </c>
      <c r="EG15" t="s">
        <v>1659</v>
      </c>
      <c r="EH15" t="s">
        <v>26</v>
      </c>
      <c r="EI15" t="s">
        <v>34</v>
      </c>
      <c r="EJ15">
        <v>1100</v>
      </c>
      <c r="EK15">
        <v>350</v>
      </c>
      <c r="EL15">
        <v>750</v>
      </c>
      <c r="EM15" t="s">
        <v>60</v>
      </c>
      <c r="EN15">
        <v>5</v>
      </c>
      <c r="EO15">
        <v>3</v>
      </c>
      <c r="EP15">
        <v>12</v>
      </c>
      <c r="EQ15">
        <v>3</v>
      </c>
      <c r="ER15" t="s">
        <v>123</v>
      </c>
      <c r="ES15" t="s">
        <v>1656</v>
      </c>
      <c r="ET15" t="s">
        <v>22</v>
      </c>
    </row>
    <row r="16" spans="1:152" ht="13.5" customHeight="1" x14ac:dyDescent="0.25">
      <c r="A16" t="s">
        <v>238</v>
      </c>
      <c r="B16" t="s">
        <v>239</v>
      </c>
      <c r="C16" t="s">
        <v>240</v>
      </c>
      <c r="D16" t="s">
        <v>241</v>
      </c>
      <c r="E16" t="s">
        <v>242</v>
      </c>
      <c r="F16" t="s">
        <v>16</v>
      </c>
      <c r="G16" t="s">
        <v>243</v>
      </c>
      <c r="I16" t="s">
        <v>18</v>
      </c>
      <c r="L16" t="s">
        <v>98</v>
      </c>
      <c r="M16" t="s">
        <v>20</v>
      </c>
      <c r="N16" t="s">
        <v>21</v>
      </c>
      <c r="O16" t="s">
        <v>31</v>
      </c>
      <c r="P16" t="s">
        <v>244</v>
      </c>
      <c r="R16" t="s">
        <v>130</v>
      </c>
      <c r="S16" t="s">
        <v>245</v>
      </c>
      <c r="T16" t="s">
        <v>246</v>
      </c>
      <c r="U16" t="s">
        <v>247</v>
      </c>
      <c r="V16" t="s">
        <v>26</v>
      </c>
      <c r="W16" t="s">
        <v>21</v>
      </c>
      <c r="X16" t="s">
        <v>21</v>
      </c>
      <c r="Y16" t="s">
        <v>248</v>
      </c>
      <c r="Z16" t="s">
        <v>187</v>
      </c>
      <c r="AA16" t="s">
        <v>26</v>
      </c>
      <c r="AB16" t="s">
        <v>21</v>
      </c>
      <c r="AC16" t="s">
        <v>21</v>
      </c>
      <c r="AD16" t="s">
        <v>21</v>
      </c>
      <c r="AE16" t="s">
        <v>21</v>
      </c>
      <c r="AF16" t="s">
        <v>21</v>
      </c>
      <c r="AG16" t="s">
        <v>249</v>
      </c>
      <c r="AH16" t="s">
        <v>189</v>
      </c>
      <c r="AI16" t="s">
        <v>250</v>
      </c>
      <c r="AJ16" t="s">
        <v>251</v>
      </c>
      <c r="AK16" t="s">
        <v>192</v>
      </c>
      <c r="AL16" t="s">
        <v>252</v>
      </c>
      <c r="AM16" t="s">
        <v>21</v>
      </c>
      <c r="AN16" t="s">
        <v>21</v>
      </c>
      <c r="AO16" t="s">
        <v>21</v>
      </c>
      <c r="AP16" t="s">
        <v>33</v>
      </c>
      <c r="AQ16" t="s">
        <v>34</v>
      </c>
      <c r="AR16" t="s">
        <v>21</v>
      </c>
      <c r="AS16" t="s">
        <v>71</v>
      </c>
      <c r="AT16" t="s">
        <v>71</v>
      </c>
      <c r="AU16" t="s">
        <v>21</v>
      </c>
      <c r="AV16" t="s">
        <v>71</v>
      </c>
      <c r="AW16" t="s">
        <v>71</v>
      </c>
      <c r="AX16" t="s">
        <v>71</v>
      </c>
      <c r="AY16" t="s">
        <v>21</v>
      </c>
      <c r="AZ16" t="s">
        <v>21</v>
      </c>
      <c r="BA16" t="s">
        <v>31</v>
      </c>
      <c r="BB16" t="s">
        <v>31</v>
      </c>
      <c r="BC16" t="s">
        <v>31</v>
      </c>
      <c r="BD16" t="s">
        <v>71</v>
      </c>
      <c r="BE16" t="s">
        <v>21</v>
      </c>
      <c r="BF16" t="s">
        <v>253</v>
      </c>
      <c r="BG16" t="s">
        <v>21</v>
      </c>
      <c r="BH16" t="s">
        <v>21</v>
      </c>
      <c r="BI16" t="s">
        <v>71</v>
      </c>
      <c r="BJ16" t="s">
        <v>71</v>
      </c>
      <c r="BK16" t="s">
        <v>21</v>
      </c>
      <c r="BL16" t="s">
        <v>71</v>
      </c>
      <c r="BM16" t="s">
        <v>31</v>
      </c>
      <c r="BN16" t="s">
        <v>31</v>
      </c>
      <c r="BO16" t="s">
        <v>31</v>
      </c>
      <c r="BP16" t="s">
        <v>33</v>
      </c>
      <c r="BQ16" t="s">
        <v>34</v>
      </c>
      <c r="BR16" t="s">
        <v>71</v>
      </c>
      <c r="BS16" t="s">
        <v>71</v>
      </c>
      <c r="BT16" t="s">
        <v>71</v>
      </c>
      <c r="BU16" t="s">
        <v>254</v>
      </c>
      <c r="BV16" t="s">
        <v>255</v>
      </c>
      <c r="BW16">
        <v>0</v>
      </c>
      <c r="BX16" t="s">
        <v>26</v>
      </c>
      <c r="BY16" t="s">
        <v>82</v>
      </c>
      <c r="BZ16" t="s">
        <v>41</v>
      </c>
      <c r="CA16" t="s">
        <v>115</v>
      </c>
      <c r="CB16" t="s">
        <v>43</v>
      </c>
      <c r="CC16" t="s">
        <v>22</v>
      </c>
      <c r="CD16">
        <v>0</v>
      </c>
      <c r="CE16" t="s">
        <v>34</v>
      </c>
      <c r="CF16" t="s">
        <v>34</v>
      </c>
      <c r="CG16" t="s">
        <v>34</v>
      </c>
      <c r="CH16" t="s">
        <v>60</v>
      </c>
      <c r="CI16">
        <v>0</v>
      </c>
      <c r="CJ16" t="s">
        <v>60</v>
      </c>
      <c r="CK16">
        <v>0</v>
      </c>
      <c r="CL16" t="s">
        <v>60</v>
      </c>
      <c r="CM16" t="s">
        <v>60</v>
      </c>
      <c r="CN16" t="s">
        <v>60</v>
      </c>
      <c r="CO16">
        <v>0</v>
      </c>
      <c r="CP16" t="s">
        <v>60</v>
      </c>
      <c r="CQ16" t="s">
        <v>60</v>
      </c>
      <c r="CR16">
        <v>0</v>
      </c>
      <c r="CS16" t="s">
        <v>30</v>
      </c>
      <c r="CT16">
        <v>0</v>
      </c>
      <c r="CU16" t="s">
        <v>45</v>
      </c>
      <c r="CV16" t="s">
        <v>34</v>
      </c>
      <c r="CW16" t="s">
        <v>34</v>
      </c>
      <c r="CX16" t="s">
        <v>34</v>
      </c>
      <c r="CY16" t="s">
        <v>60</v>
      </c>
      <c r="CZ16">
        <v>0</v>
      </c>
      <c r="DA16" t="s">
        <v>60</v>
      </c>
      <c r="DB16">
        <v>0</v>
      </c>
      <c r="DC16" t="s">
        <v>60</v>
      </c>
      <c r="DD16" t="s">
        <v>60</v>
      </c>
      <c r="DE16" t="s">
        <v>60</v>
      </c>
      <c r="DF16">
        <v>0</v>
      </c>
      <c r="DG16">
        <v>0</v>
      </c>
      <c r="DH16">
        <v>0</v>
      </c>
      <c r="DI16">
        <v>0</v>
      </c>
      <c r="DJ16">
        <v>0</v>
      </c>
      <c r="DK16">
        <v>0</v>
      </c>
      <c r="DL16">
        <v>0</v>
      </c>
      <c r="DM16" t="s">
        <v>34</v>
      </c>
      <c r="DN16" t="s">
        <v>34</v>
      </c>
      <c r="DO16" t="s">
        <v>34</v>
      </c>
      <c r="DP16" t="s">
        <v>60</v>
      </c>
      <c r="DQ16">
        <v>0</v>
      </c>
      <c r="DR16" t="s">
        <v>60</v>
      </c>
      <c r="DS16">
        <v>0</v>
      </c>
      <c r="DT16" t="s">
        <v>60</v>
      </c>
      <c r="DU16" t="s">
        <v>60</v>
      </c>
      <c r="DV16" t="s">
        <v>60</v>
      </c>
      <c r="DW16">
        <v>0</v>
      </c>
      <c r="DX16">
        <v>0</v>
      </c>
      <c r="DY16">
        <v>0</v>
      </c>
      <c r="DZ16">
        <v>0</v>
      </c>
      <c r="EA16" t="s">
        <v>26</v>
      </c>
      <c r="EB16" t="s">
        <v>98</v>
      </c>
      <c r="EC16" t="s">
        <v>99</v>
      </c>
      <c r="ED16" t="s">
        <v>98</v>
      </c>
      <c r="EE16" t="s">
        <v>30</v>
      </c>
      <c r="EF16">
        <v>0</v>
      </c>
      <c r="EG16" t="s">
        <v>30</v>
      </c>
      <c r="EH16" t="s">
        <v>26</v>
      </c>
      <c r="EI16" t="s">
        <v>256</v>
      </c>
      <c r="EJ16" t="s">
        <v>60</v>
      </c>
      <c r="EK16" t="s">
        <v>60</v>
      </c>
      <c r="EL16" t="s">
        <v>60</v>
      </c>
      <c r="EM16" t="s">
        <v>60</v>
      </c>
      <c r="EN16">
        <v>1</v>
      </c>
      <c r="EO16">
        <v>3</v>
      </c>
      <c r="EP16">
        <v>0</v>
      </c>
      <c r="EQ16">
        <v>0</v>
      </c>
      <c r="ER16">
        <v>1000</v>
      </c>
      <c r="ES16" t="s">
        <v>257</v>
      </c>
      <c r="ET16" t="s">
        <v>22</v>
      </c>
    </row>
    <row r="17" spans="1:150" ht="13.5" customHeight="1" x14ac:dyDescent="0.25">
      <c r="A17" t="s">
        <v>258</v>
      </c>
      <c r="B17" t="s">
        <v>259</v>
      </c>
      <c r="C17" t="s">
        <v>260</v>
      </c>
      <c r="D17" t="s">
        <v>261</v>
      </c>
      <c r="E17" t="s">
        <v>262</v>
      </c>
      <c r="F17" t="s">
        <v>16</v>
      </c>
      <c r="G17" t="s">
        <v>263</v>
      </c>
      <c r="I17" t="s">
        <v>264</v>
      </c>
      <c r="L17" t="s">
        <v>19</v>
      </c>
      <c r="M17" t="s">
        <v>70</v>
      </c>
      <c r="N17" t="s">
        <v>21</v>
      </c>
      <c r="O17" t="s">
        <v>21</v>
      </c>
      <c r="P17" t="s">
        <v>265</v>
      </c>
      <c r="R17" t="s">
        <v>208</v>
      </c>
      <c r="S17" t="s">
        <v>74</v>
      </c>
      <c r="T17" t="s">
        <v>22</v>
      </c>
      <c r="U17" t="s">
        <v>22</v>
      </c>
      <c r="V17" t="s">
        <v>26</v>
      </c>
      <c r="W17" t="s">
        <v>31</v>
      </c>
      <c r="X17" t="s">
        <v>21</v>
      </c>
      <c r="Y17" t="s">
        <v>266</v>
      </c>
      <c r="Z17" t="s">
        <v>187</v>
      </c>
      <c r="AA17" t="s">
        <v>30</v>
      </c>
      <c r="AB17" t="s">
        <v>27</v>
      </c>
      <c r="AC17" t="s">
        <v>27</v>
      </c>
      <c r="AD17" t="s">
        <v>31</v>
      </c>
      <c r="AE17" t="s">
        <v>31</v>
      </c>
      <c r="AF17" t="s">
        <v>33</v>
      </c>
      <c r="AG17" t="s">
        <v>34</v>
      </c>
      <c r="AH17" t="s">
        <v>35</v>
      </c>
      <c r="AI17" t="s">
        <v>267</v>
      </c>
      <c r="AJ17" t="s">
        <v>268</v>
      </c>
      <c r="AK17" t="s">
        <v>35</v>
      </c>
      <c r="AL17" t="s">
        <v>269</v>
      </c>
      <c r="AM17" t="s">
        <v>21</v>
      </c>
      <c r="AN17" t="s">
        <v>21</v>
      </c>
      <c r="AO17" t="s">
        <v>32</v>
      </c>
      <c r="AP17" t="s">
        <v>33</v>
      </c>
      <c r="AQ17" t="s">
        <v>34</v>
      </c>
      <c r="AR17" t="s">
        <v>71</v>
      </c>
      <c r="AS17" t="s">
        <v>71</v>
      </c>
      <c r="AT17" t="s">
        <v>21</v>
      </c>
      <c r="AU17" t="s">
        <v>21</v>
      </c>
      <c r="AV17" t="s">
        <v>71</v>
      </c>
      <c r="AW17" t="s">
        <v>21</v>
      </c>
      <c r="AX17" t="s">
        <v>71</v>
      </c>
      <c r="AY17" t="s">
        <v>71</v>
      </c>
      <c r="AZ17" t="s">
        <v>31</v>
      </c>
      <c r="BA17" t="s">
        <v>21</v>
      </c>
      <c r="BB17" t="s">
        <v>21</v>
      </c>
      <c r="BC17" t="s">
        <v>71</v>
      </c>
      <c r="BD17" t="s">
        <v>31</v>
      </c>
      <c r="BE17" t="s">
        <v>33</v>
      </c>
      <c r="BF17" t="s">
        <v>34</v>
      </c>
      <c r="BG17" t="s">
        <v>71</v>
      </c>
      <c r="BH17" t="s">
        <v>71</v>
      </c>
      <c r="BI17" t="s">
        <v>31</v>
      </c>
      <c r="BJ17" t="s">
        <v>31</v>
      </c>
      <c r="BK17" t="s">
        <v>71</v>
      </c>
      <c r="BL17" t="s">
        <v>21</v>
      </c>
      <c r="BM17" t="s">
        <v>31</v>
      </c>
      <c r="BN17" t="s">
        <v>31</v>
      </c>
      <c r="BO17" t="s">
        <v>31</v>
      </c>
      <c r="BP17" t="s">
        <v>33</v>
      </c>
      <c r="BQ17" t="s">
        <v>34</v>
      </c>
      <c r="BR17" t="s">
        <v>71</v>
      </c>
      <c r="BS17" t="s">
        <v>31</v>
      </c>
      <c r="BT17" t="s">
        <v>33</v>
      </c>
      <c r="BU17" t="s">
        <v>34</v>
      </c>
      <c r="BV17">
        <v>0</v>
      </c>
      <c r="BW17">
        <v>0</v>
      </c>
      <c r="BX17" t="s">
        <v>26</v>
      </c>
      <c r="BY17" t="s">
        <v>40</v>
      </c>
      <c r="BZ17" t="s">
        <v>213</v>
      </c>
      <c r="CA17" t="s">
        <v>42</v>
      </c>
      <c r="CB17" t="s">
        <v>270</v>
      </c>
      <c r="CC17" t="s">
        <v>259</v>
      </c>
      <c r="CD17" t="s">
        <v>45</v>
      </c>
      <c r="CE17" t="s">
        <v>55</v>
      </c>
      <c r="CF17" t="s">
        <v>271</v>
      </c>
      <c r="CG17" t="s">
        <v>272</v>
      </c>
      <c r="CH17">
        <v>2375</v>
      </c>
      <c r="CI17" t="s">
        <v>273</v>
      </c>
      <c r="CJ17">
        <v>20</v>
      </c>
      <c r="CK17" t="s">
        <v>274</v>
      </c>
      <c r="CL17" t="s">
        <v>60</v>
      </c>
      <c r="CM17" t="s">
        <v>60</v>
      </c>
      <c r="CN17" t="s">
        <v>60</v>
      </c>
      <c r="CO17" t="s">
        <v>275</v>
      </c>
      <c r="CP17" t="s">
        <v>276</v>
      </c>
      <c r="CQ17" t="s">
        <v>277</v>
      </c>
      <c r="CR17" t="s">
        <v>259</v>
      </c>
      <c r="CS17" t="s">
        <v>30</v>
      </c>
      <c r="CT17">
        <v>0</v>
      </c>
      <c r="CU17" t="s">
        <v>45</v>
      </c>
      <c r="CV17" t="s">
        <v>34</v>
      </c>
      <c r="CW17" t="s">
        <v>34</v>
      </c>
      <c r="CX17" t="s">
        <v>34</v>
      </c>
      <c r="CY17" t="s">
        <v>60</v>
      </c>
      <c r="CZ17">
        <v>0</v>
      </c>
      <c r="DA17" t="s">
        <v>60</v>
      </c>
      <c r="DB17">
        <v>0</v>
      </c>
      <c r="DC17" t="s">
        <v>60</v>
      </c>
      <c r="DD17" t="s">
        <v>60</v>
      </c>
      <c r="DE17" t="s">
        <v>60</v>
      </c>
      <c r="DF17">
        <v>0</v>
      </c>
      <c r="DG17">
        <v>0</v>
      </c>
      <c r="DH17">
        <v>0</v>
      </c>
      <c r="DI17">
        <v>0</v>
      </c>
      <c r="DJ17">
        <v>0</v>
      </c>
      <c r="DK17">
        <v>0</v>
      </c>
      <c r="DL17">
        <v>0</v>
      </c>
      <c r="DM17" t="s">
        <v>34</v>
      </c>
      <c r="DN17" t="s">
        <v>34</v>
      </c>
      <c r="DO17" t="s">
        <v>34</v>
      </c>
      <c r="DP17" t="s">
        <v>60</v>
      </c>
      <c r="DQ17">
        <v>0</v>
      </c>
      <c r="DR17" t="s">
        <v>60</v>
      </c>
      <c r="DS17">
        <v>0</v>
      </c>
      <c r="DT17" t="s">
        <v>60</v>
      </c>
      <c r="DU17" t="s">
        <v>60</v>
      </c>
      <c r="DV17" t="s">
        <v>60</v>
      </c>
      <c r="DW17">
        <v>0</v>
      </c>
      <c r="DX17">
        <v>0</v>
      </c>
      <c r="DY17">
        <v>0</v>
      </c>
      <c r="DZ17">
        <v>0</v>
      </c>
      <c r="EA17" t="s">
        <v>30</v>
      </c>
      <c r="EB17" t="s">
        <v>31</v>
      </c>
      <c r="EC17" t="s">
        <v>34</v>
      </c>
      <c r="ED17" t="s">
        <v>31</v>
      </c>
      <c r="EE17">
        <v>0</v>
      </c>
      <c r="EF17">
        <v>0</v>
      </c>
      <c r="EG17" t="s">
        <v>278</v>
      </c>
      <c r="EH17" t="s">
        <v>26</v>
      </c>
      <c r="EI17" t="s">
        <v>279</v>
      </c>
      <c r="EJ17" t="s">
        <v>60</v>
      </c>
      <c r="EK17" t="s">
        <v>60</v>
      </c>
      <c r="EL17" t="s">
        <v>60</v>
      </c>
      <c r="EM17" t="s">
        <v>60</v>
      </c>
      <c r="EN17">
        <v>2</v>
      </c>
      <c r="EO17">
        <v>3</v>
      </c>
      <c r="EP17">
        <v>24</v>
      </c>
      <c r="EQ17">
        <v>3</v>
      </c>
      <c r="ER17">
        <v>999</v>
      </c>
      <c r="ES17" t="s">
        <v>280</v>
      </c>
      <c r="ET17" t="s">
        <v>22</v>
      </c>
    </row>
    <row r="18" spans="1:150" ht="13.5" customHeight="1" x14ac:dyDescent="0.25">
      <c r="A18" t="s">
        <v>281</v>
      </c>
      <c r="B18" t="s">
        <v>282</v>
      </c>
      <c r="C18" s="131" t="s">
        <v>1862</v>
      </c>
      <c r="D18" t="s">
        <v>283</v>
      </c>
      <c r="E18" t="s">
        <v>284</v>
      </c>
      <c r="F18" t="s">
        <v>16</v>
      </c>
      <c r="G18" t="s">
        <v>184</v>
      </c>
      <c r="I18" t="s">
        <v>18</v>
      </c>
      <c r="L18" t="s">
        <v>19</v>
      </c>
      <c r="M18" t="s">
        <v>70</v>
      </c>
      <c r="N18" t="s">
        <v>71</v>
      </c>
      <c r="O18" t="s">
        <v>21</v>
      </c>
      <c r="P18" t="s">
        <v>285</v>
      </c>
      <c r="R18" t="s">
        <v>73</v>
      </c>
      <c r="S18" t="s">
        <v>245</v>
      </c>
      <c r="T18" t="s">
        <v>286</v>
      </c>
      <c r="U18" t="s">
        <v>287</v>
      </c>
      <c r="V18" t="s">
        <v>26</v>
      </c>
      <c r="W18" t="s">
        <v>21</v>
      </c>
      <c r="X18" t="s">
        <v>21</v>
      </c>
      <c r="Y18" t="s">
        <v>76</v>
      </c>
      <c r="Z18" t="s">
        <v>288</v>
      </c>
      <c r="AA18" t="s">
        <v>26</v>
      </c>
      <c r="AB18" t="s">
        <v>21</v>
      </c>
      <c r="AC18" t="s">
        <v>21</v>
      </c>
      <c r="AD18" t="s">
        <v>21</v>
      </c>
      <c r="AE18" t="s">
        <v>32</v>
      </c>
      <c r="AF18" t="s">
        <v>21</v>
      </c>
      <c r="AG18" t="s">
        <v>1575</v>
      </c>
      <c r="AH18" t="s">
        <v>35</v>
      </c>
      <c r="AI18" t="s">
        <v>289</v>
      </c>
      <c r="AJ18" t="s">
        <v>290</v>
      </c>
      <c r="AK18" t="s">
        <v>35</v>
      </c>
      <c r="AL18" t="s">
        <v>291</v>
      </c>
      <c r="AM18" t="s">
        <v>21</v>
      </c>
      <c r="AN18" t="s">
        <v>21</v>
      </c>
      <c r="AO18" t="s">
        <v>32</v>
      </c>
      <c r="AP18" t="s">
        <v>21</v>
      </c>
      <c r="AQ18" t="s">
        <v>1576</v>
      </c>
      <c r="AR18" t="s">
        <v>31</v>
      </c>
      <c r="AS18" t="s">
        <v>31</v>
      </c>
      <c r="AT18" t="s">
        <v>21</v>
      </c>
      <c r="AU18" t="s">
        <v>21</v>
      </c>
      <c r="AV18" t="s">
        <v>21</v>
      </c>
      <c r="AW18" t="s">
        <v>21</v>
      </c>
      <c r="AX18" t="s">
        <v>21</v>
      </c>
      <c r="AY18" t="s">
        <v>21</v>
      </c>
      <c r="AZ18" t="s">
        <v>31</v>
      </c>
      <c r="BA18" t="s">
        <v>21</v>
      </c>
      <c r="BB18" t="s">
        <v>21</v>
      </c>
      <c r="BC18" t="s">
        <v>21</v>
      </c>
      <c r="BD18" t="s">
        <v>71</v>
      </c>
      <c r="BE18" t="s">
        <v>33</v>
      </c>
      <c r="BF18" t="s">
        <v>34</v>
      </c>
      <c r="BG18" t="s">
        <v>21</v>
      </c>
      <c r="BH18" t="s">
        <v>21</v>
      </c>
      <c r="BI18" t="s">
        <v>21</v>
      </c>
      <c r="BJ18" t="s">
        <v>21</v>
      </c>
      <c r="BK18" t="s">
        <v>21</v>
      </c>
      <c r="BL18" t="s">
        <v>21</v>
      </c>
      <c r="BM18" t="s">
        <v>21</v>
      </c>
      <c r="BN18" t="s">
        <v>21</v>
      </c>
      <c r="BO18" t="s">
        <v>21</v>
      </c>
      <c r="BP18" t="s">
        <v>21</v>
      </c>
      <c r="BQ18" t="s">
        <v>292</v>
      </c>
      <c r="BR18" t="s">
        <v>71</v>
      </c>
      <c r="BS18" t="s">
        <v>71</v>
      </c>
      <c r="BT18" t="s">
        <v>33</v>
      </c>
      <c r="BU18" t="s">
        <v>293</v>
      </c>
      <c r="BV18">
        <v>0</v>
      </c>
      <c r="BW18" t="s">
        <v>294</v>
      </c>
      <c r="BX18" t="s">
        <v>26</v>
      </c>
      <c r="BY18" t="s">
        <v>82</v>
      </c>
      <c r="BZ18" t="s">
        <v>41</v>
      </c>
      <c r="CA18" t="s">
        <v>83</v>
      </c>
      <c r="CB18" t="s">
        <v>295</v>
      </c>
      <c r="CC18" t="s">
        <v>296</v>
      </c>
      <c r="CD18" t="s">
        <v>45</v>
      </c>
      <c r="CE18" t="s">
        <v>170</v>
      </c>
      <c r="CF18" t="s">
        <v>297</v>
      </c>
      <c r="CG18" t="s">
        <v>298</v>
      </c>
      <c r="CH18">
        <v>0</v>
      </c>
      <c r="CI18">
        <v>0</v>
      </c>
      <c r="CJ18">
        <v>39.9</v>
      </c>
      <c r="CK18" t="s">
        <v>299</v>
      </c>
      <c r="CL18">
        <v>0</v>
      </c>
      <c r="CM18" t="s">
        <v>60</v>
      </c>
      <c r="CN18" t="s">
        <v>60</v>
      </c>
      <c r="CO18">
        <v>0</v>
      </c>
      <c r="CP18" t="s">
        <v>52</v>
      </c>
      <c r="CQ18" t="s">
        <v>168</v>
      </c>
      <c r="CR18" t="s">
        <v>300</v>
      </c>
      <c r="CS18" t="s">
        <v>26</v>
      </c>
      <c r="CT18" t="s">
        <v>301</v>
      </c>
      <c r="CU18" t="s">
        <v>45</v>
      </c>
      <c r="CV18" t="s">
        <v>46</v>
      </c>
      <c r="CW18" t="s">
        <v>297</v>
      </c>
      <c r="CX18" t="s">
        <v>298</v>
      </c>
      <c r="CY18">
        <v>2499</v>
      </c>
      <c r="CZ18" t="s">
        <v>302</v>
      </c>
      <c r="DA18">
        <v>9.9</v>
      </c>
      <c r="DB18" t="s">
        <v>303</v>
      </c>
      <c r="DC18" t="s">
        <v>60</v>
      </c>
      <c r="DD18" t="s">
        <v>60</v>
      </c>
      <c r="DE18" t="s">
        <v>60</v>
      </c>
      <c r="DF18">
        <v>0</v>
      </c>
      <c r="DG18" t="s">
        <v>59</v>
      </c>
      <c r="DH18" t="s">
        <v>168</v>
      </c>
      <c r="DI18" t="s">
        <v>304</v>
      </c>
      <c r="DJ18" t="s">
        <v>26</v>
      </c>
      <c r="DK18" t="s">
        <v>305</v>
      </c>
      <c r="DL18" t="s">
        <v>45</v>
      </c>
      <c r="DM18" t="s">
        <v>55</v>
      </c>
      <c r="DN18" t="s">
        <v>297</v>
      </c>
      <c r="DO18" t="s">
        <v>298</v>
      </c>
      <c r="DP18" t="s">
        <v>60</v>
      </c>
      <c r="DQ18">
        <v>0</v>
      </c>
      <c r="DR18">
        <v>54.9</v>
      </c>
      <c r="DS18" t="s">
        <v>306</v>
      </c>
      <c r="DT18" t="s">
        <v>60</v>
      </c>
      <c r="DU18" t="s">
        <v>60</v>
      </c>
      <c r="DV18" t="s">
        <v>60</v>
      </c>
      <c r="DW18">
        <v>0</v>
      </c>
      <c r="DX18" t="s">
        <v>52</v>
      </c>
      <c r="DY18" t="s">
        <v>168</v>
      </c>
      <c r="DZ18" t="s">
        <v>307</v>
      </c>
      <c r="EA18" t="s">
        <v>26</v>
      </c>
      <c r="EB18" t="s">
        <v>19</v>
      </c>
      <c r="EC18" t="s">
        <v>26</v>
      </c>
      <c r="ED18" t="s">
        <v>31</v>
      </c>
      <c r="EE18" t="s">
        <v>30</v>
      </c>
      <c r="EF18">
        <v>0</v>
      </c>
      <c r="EG18" t="s">
        <v>308</v>
      </c>
      <c r="EH18" t="s">
        <v>26</v>
      </c>
      <c r="EI18" t="s">
        <v>203</v>
      </c>
      <c r="EJ18">
        <v>4000</v>
      </c>
      <c r="EK18">
        <v>3500</v>
      </c>
      <c r="EL18">
        <v>350</v>
      </c>
      <c r="EM18">
        <v>150</v>
      </c>
      <c r="EN18">
        <v>5</v>
      </c>
      <c r="EO18">
        <v>60</v>
      </c>
      <c r="EP18">
        <v>12</v>
      </c>
      <c r="EQ18">
        <v>1</v>
      </c>
      <c r="ER18" t="s">
        <v>123</v>
      </c>
      <c r="ES18" t="s">
        <v>309</v>
      </c>
      <c r="ET18" t="s">
        <v>22</v>
      </c>
    </row>
    <row r="19" spans="1:150" ht="13.5" customHeight="1" x14ac:dyDescent="0.25">
      <c r="A19" t="s">
        <v>310</v>
      </c>
      <c r="B19" t="s">
        <v>311</v>
      </c>
      <c r="C19" t="s">
        <v>312</v>
      </c>
      <c r="D19" t="s">
        <v>313</v>
      </c>
      <c r="E19" t="s">
        <v>1722</v>
      </c>
      <c r="F19" t="s">
        <v>16</v>
      </c>
      <c r="G19" t="s">
        <v>314</v>
      </c>
      <c r="I19" t="s">
        <v>315</v>
      </c>
      <c r="L19" t="s">
        <v>19</v>
      </c>
      <c r="M19" t="s">
        <v>70</v>
      </c>
      <c r="N19" t="s">
        <v>71</v>
      </c>
      <c r="O19" t="s">
        <v>21</v>
      </c>
      <c r="P19" t="s">
        <v>22</v>
      </c>
      <c r="R19" t="s">
        <v>227</v>
      </c>
      <c r="S19" t="s">
        <v>24</v>
      </c>
      <c r="T19" t="s">
        <v>1727</v>
      </c>
      <c r="U19" t="s">
        <v>316</v>
      </c>
      <c r="V19" t="s">
        <v>26</v>
      </c>
      <c r="W19" t="s">
        <v>21</v>
      </c>
      <c r="X19" t="s">
        <v>21</v>
      </c>
      <c r="Y19" t="s">
        <v>266</v>
      </c>
      <c r="Z19" t="s">
        <v>29</v>
      </c>
      <c r="AA19" t="s">
        <v>26</v>
      </c>
      <c r="AB19" t="s">
        <v>27</v>
      </c>
      <c r="AC19" t="s">
        <v>27</v>
      </c>
      <c r="AD19" t="s">
        <v>27</v>
      </c>
      <c r="AE19" t="s">
        <v>27</v>
      </c>
      <c r="AF19" t="s">
        <v>27</v>
      </c>
      <c r="AG19" t="s">
        <v>34</v>
      </c>
      <c r="AH19" t="s">
        <v>35</v>
      </c>
      <c r="AI19" t="s">
        <v>1723</v>
      </c>
      <c r="AJ19" t="s">
        <v>37</v>
      </c>
      <c r="AK19" t="s">
        <v>35</v>
      </c>
      <c r="AL19" t="s">
        <v>1724</v>
      </c>
      <c r="AM19" t="s">
        <v>21</v>
      </c>
      <c r="AN19" t="s">
        <v>21</v>
      </c>
      <c r="AO19" t="s">
        <v>21</v>
      </c>
      <c r="AP19" t="s">
        <v>33</v>
      </c>
      <c r="AQ19" t="s">
        <v>34</v>
      </c>
      <c r="AR19" t="s">
        <v>71</v>
      </c>
      <c r="AS19" t="s">
        <v>71</v>
      </c>
      <c r="AT19" t="s">
        <v>71</v>
      </c>
      <c r="AU19" t="s">
        <v>71</v>
      </c>
      <c r="AV19" t="s">
        <v>21</v>
      </c>
      <c r="AW19" t="s">
        <v>21</v>
      </c>
      <c r="AX19" t="s">
        <v>21</v>
      </c>
      <c r="AY19" t="s">
        <v>21</v>
      </c>
      <c r="AZ19" t="s">
        <v>21</v>
      </c>
      <c r="BA19" t="s">
        <v>71</v>
      </c>
      <c r="BB19" t="s">
        <v>71</v>
      </c>
      <c r="BC19" t="s">
        <v>21</v>
      </c>
      <c r="BD19" t="s">
        <v>71</v>
      </c>
      <c r="BE19" t="s">
        <v>33</v>
      </c>
      <c r="BG19" t="s">
        <v>21</v>
      </c>
      <c r="BH19" t="s">
        <v>21</v>
      </c>
      <c r="BI19" t="s">
        <v>71</v>
      </c>
      <c r="BJ19" t="s">
        <v>71</v>
      </c>
      <c r="BK19" t="s">
        <v>21</v>
      </c>
      <c r="BL19" t="s">
        <v>21</v>
      </c>
      <c r="BM19" t="s">
        <v>21</v>
      </c>
      <c r="BN19" t="s">
        <v>21</v>
      </c>
      <c r="BO19" t="s">
        <v>31</v>
      </c>
      <c r="BP19" t="s">
        <v>33</v>
      </c>
      <c r="BQ19" t="s">
        <v>34</v>
      </c>
      <c r="BR19" t="s">
        <v>21</v>
      </c>
      <c r="BS19" t="s">
        <v>21</v>
      </c>
      <c r="BT19" t="s">
        <v>21</v>
      </c>
      <c r="BU19" t="s">
        <v>317</v>
      </c>
      <c r="BW19" t="s">
        <v>1725</v>
      </c>
      <c r="BX19" t="s">
        <v>30</v>
      </c>
      <c r="BY19" t="s">
        <v>40</v>
      </c>
      <c r="BZ19" t="s">
        <v>41</v>
      </c>
      <c r="CA19" t="s">
        <v>115</v>
      </c>
      <c r="CB19" t="s">
        <v>136</v>
      </c>
      <c r="CC19" t="s">
        <v>318</v>
      </c>
      <c r="CD19" t="s">
        <v>45</v>
      </c>
      <c r="CE19" t="s">
        <v>46</v>
      </c>
      <c r="CF19" t="s">
        <v>319</v>
      </c>
      <c r="CG19" t="s">
        <v>320</v>
      </c>
      <c r="CH19">
        <v>1350</v>
      </c>
      <c r="CI19" t="s">
        <v>321</v>
      </c>
      <c r="CJ19">
        <v>6.5</v>
      </c>
      <c r="CK19" t="s">
        <v>322</v>
      </c>
      <c r="CL19">
        <v>0</v>
      </c>
      <c r="CM19">
        <v>0</v>
      </c>
      <c r="CN19">
        <v>0</v>
      </c>
      <c r="CO19" t="s">
        <v>1729</v>
      </c>
      <c r="CP19" t="s">
        <v>323</v>
      </c>
      <c r="CQ19" s="130" t="s">
        <v>577</v>
      </c>
      <c r="CR19" t="s">
        <v>1730</v>
      </c>
      <c r="CS19" t="s">
        <v>26</v>
      </c>
      <c r="CT19" t="s">
        <v>324</v>
      </c>
      <c r="CU19" t="s">
        <v>45</v>
      </c>
      <c r="CV19" t="s">
        <v>170</v>
      </c>
      <c r="CW19" t="s">
        <v>325</v>
      </c>
      <c r="CX19" t="s">
        <v>320</v>
      </c>
      <c r="CY19">
        <v>250</v>
      </c>
      <c r="CZ19" t="s">
        <v>326</v>
      </c>
      <c r="DA19">
        <v>33</v>
      </c>
      <c r="DB19" t="s">
        <v>1731</v>
      </c>
      <c r="DC19">
        <v>0</v>
      </c>
      <c r="DD19">
        <v>0</v>
      </c>
      <c r="DE19">
        <v>0</v>
      </c>
      <c r="DF19" t="s">
        <v>1732</v>
      </c>
      <c r="DG19" t="s">
        <v>323</v>
      </c>
      <c r="DH19" t="s">
        <v>327</v>
      </c>
      <c r="DI19" t="s">
        <v>1730</v>
      </c>
      <c r="DJ19" t="s">
        <v>30</v>
      </c>
      <c r="DK19">
        <v>0</v>
      </c>
      <c r="DL19">
        <v>0</v>
      </c>
      <c r="DM19" t="s">
        <v>34</v>
      </c>
      <c r="DN19" t="s">
        <v>34</v>
      </c>
      <c r="DO19" t="s">
        <v>34</v>
      </c>
      <c r="DP19" t="s">
        <v>60</v>
      </c>
      <c r="DQ19">
        <v>0</v>
      </c>
      <c r="DR19" t="s">
        <v>60</v>
      </c>
      <c r="DS19">
        <v>0</v>
      </c>
      <c r="DT19" t="s">
        <v>60</v>
      </c>
      <c r="DU19" t="s">
        <v>60</v>
      </c>
      <c r="DV19" t="s">
        <v>60</v>
      </c>
      <c r="DW19">
        <v>0</v>
      </c>
      <c r="DX19">
        <v>0</v>
      </c>
      <c r="DY19">
        <v>0</v>
      </c>
      <c r="DZ19">
        <v>0</v>
      </c>
      <c r="EA19" t="s">
        <v>26</v>
      </c>
      <c r="EB19" t="s">
        <v>19</v>
      </c>
      <c r="EC19" t="s">
        <v>26</v>
      </c>
      <c r="ED19" t="s">
        <v>31</v>
      </c>
      <c r="EE19" t="s">
        <v>30</v>
      </c>
      <c r="EF19">
        <v>0</v>
      </c>
      <c r="EG19" t="s">
        <v>328</v>
      </c>
      <c r="EH19" t="s">
        <v>26</v>
      </c>
      <c r="EI19" t="s">
        <v>1726</v>
      </c>
      <c r="EJ19">
        <v>250</v>
      </c>
      <c r="EK19">
        <v>250</v>
      </c>
      <c r="EL19">
        <v>0</v>
      </c>
      <c r="EM19">
        <v>0</v>
      </c>
      <c r="EN19">
        <v>0</v>
      </c>
      <c r="EO19">
        <v>0</v>
      </c>
      <c r="EP19">
        <v>0</v>
      </c>
      <c r="EQ19">
        <v>0</v>
      </c>
      <c r="ER19" t="s">
        <v>123</v>
      </c>
      <c r="ES19" t="s">
        <v>1721</v>
      </c>
      <c r="ET19" t="s">
        <v>22</v>
      </c>
    </row>
    <row r="20" spans="1:150" ht="13.5" customHeight="1" x14ac:dyDescent="0.25">
      <c r="A20" t="s">
        <v>329</v>
      </c>
      <c r="B20" t="s">
        <v>330</v>
      </c>
      <c r="C20" t="s">
        <v>331</v>
      </c>
      <c r="D20" t="s">
        <v>332</v>
      </c>
      <c r="E20" t="s">
        <v>333</v>
      </c>
      <c r="F20" t="s">
        <v>16</v>
      </c>
      <c r="G20" t="s">
        <v>334</v>
      </c>
      <c r="I20" t="s">
        <v>335</v>
      </c>
      <c r="L20" t="s">
        <v>98</v>
      </c>
      <c r="M20" t="s">
        <v>70</v>
      </c>
      <c r="N20" t="s">
        <v>21</v>
      </c>
      <c r="O20" t="s">
        <v>71</v>
      </c>
      <c r="P20" t="s">
        <v>22</v>
      </c>
      <c r="R20" t="s">
        <v>73</v>
      </c>
      <c r="S20" t="s">
        <v>131</v>
      </c>
      <c r="T20" t="s">
        <v>336</v>
      </c>
      <c r="U20" t="s">
        <v>337</v>
      </c>
      <c r="V20" t="s">
        <v>26</v>
      </c>
      <c r="W20" t="s">
        <v>21</v>
      </c>
      <c r="X20" t="s">
        <v>21</v>
      </c>
      <c r="Y20" t="s">
        <v>76</v>
      </c>
      <c r="Z20" t="s">
        <v>29</v>
      </c>
      <c r="AA20" t="s">
        <v>30</v>
      </c>
      <c r="AB20" t="s">
        <v>27</v>
      </c>
      <c r="AC20" t="s">
        <v>27</v>
      </c>
      <c r="AD20" t="s">
        <v>27</v>
      </c>
      <c r="AE20" t="s">
        <v>32</v>
      </c>
      <c r="AF20" t="s">
        <v>33</v>
      </c>
      <c r="AG20" t="s">
        <v>34</v>
      </c>
      <c r="AH20" t="s">
        <v>35</v>
      </c>
      <c r="AI20" t="s">
        <v>155</v>
      </c>
      <c r="AJ20" t="s">
        <v>112</v>
      </c>
      <c r="AK20" t="s">
        <v>35</v>
      </c>
      <c r="AL20" t="s">
        <v>157</v>
      </c>
      <c r="AM20" t="s">
        <v>21</v>
      </c>
      <c r="AN20" t="s">
        <v>21</v>
      </c>
      <c r="AO20" t="s">
        <v>71</v>
      </c>
      <c r="AP20" t="s">
        <v>33</v>
      </c>
      <c r="AQ20" t="s">
        <v>34</v>
      </c>
      <c r="AR20" t="s">
        <v>21</v>
      </c>
      <c r="AS20" t="s">
        <v>21</v>
      </c>
      <c r="AT20" t="s">
        <v>21</v>
      </c>
      <c r="AU20" t="s">
        <v>21</v>
      </c>
      <c r="AV20" t="s">
        <v>21</v>
      </c>
      <c r="AW20" t="s">
        <v>21</v>
      </c>
      <c r="AX20" t="s">
        <v>21</v>
      </c>
      <c r="AY20" t="s">
        <v>71</v>
      </c>
      <c r="AZ20" t="s">
        <v>71</v>
      </c>
      <c r="BA20" t="s">
        <v>71</v>
      </c>
      <c r="BB20" t="s">
        <v>71</v>
      </c>
      <c r="BC20" t="s">
        <v>71</v>
      </c>
      <c r="BD20" t="s">
        <v>32</v>
      </c>
      <c r="BE20" t="s">
        <v>32</v>
      </c>
      <c r="BF20" t="s">
        <v>195</v>
      </c>
      <c r="BG20" t="s">
        <v>32</v>
      </c>
      <c r="BH20" t="s">
        <v>32</v>
      </c>
      <c r="BI20" t="s">
        <v>32</v>
      </c>
      <c r="BJ20" t="s">
        <v>32</v>
      </c>
      <c r="BK20" t="s">
        <v>32</v>
      </c>
      <c r="BL20" t="s">
        <v>32</v>
      </c>
      <c r="BM20" t="s">
        <v>32</v>
      </c>
      <c r="BN20" t="s">
        <v>32</v>
      </c>
      <c r="BO20" t="s">
        <v>32</v>
      </c>
      <c r="BP20" t="s">
        <v>32</v>
      </c>
      <c r="BQ20" t="s">
        <v>195</v>
      </c>
      <c r="BR20" t="s">
        <v>31</v>
      </c>
      <c r="BS20" t="s">
        <v>31</v>
      </c>
      <c r="BT20" t="s">
        <v>33</v>
      </c>
      <c r="BU20" t="s">
        <v>34</v>
      </c>
      <c r="BV20">
        <v>0</v>
      </c>
      <c r="BW20" t="s">
        <v>160</v>
      </c>
      <c r="BX20" t="s">
        <v>30</v>
      </c>
      <c r="BY20" t="s">
        <v>82</v>
      </c>
      <c r="BZ20" t="s">
        <v>41</v>
      </c>
      <c r="CA20" t="s">
        <v>115</v>
      </c>
      <c r="CB20" t="s">
        <v>136</v>
      </c>
      <c r="CC20">
        <v>0</v>
      </c>
      <c r="CD20" t="s">
        <v>45</v>
      </c>
      <c r="CE20" t="s">
        <v>46</v>
      </c>
      <c r="CF20" t="s">
        <v>34</v>
      </c>
      <c r="CG20" t="s">
        <v>34</v>
      </c>
      <c r="CH20" t="s">
        <v>60</v>
      </c>
      <c r="CI20">
        <v>0</v>
      </c>
      <c r="CJ20" t="s">
        <v>60</v>
      </c>
      <c r="CK20">
        <v>0</v>
      </c>
      <c r="CL20" t="s">
        <v>60</v>
      </c>
      <c r="CM20" t="s">
        <v>60</v>
      </c>
      <c r="CN20" t="s">
        <v>60</v>
      </c>
      <c r="CO20">
        <v>0</v>
      </c>
      <c r="CP20" t="s">
        <v>60</v>
      </c>
      <c r="CQ20" t="s">
        <v>60</v>
      </c>
      <c r="CR20">
        <v>0</v>
      </c>
      <c r="CS20" t="s">
        <v>30</v>
      </c>
      <c r="CT20">
        <v>0</v>
      </c>
      <c r="CU20" t="s">
        <v>45</v>
      </c>
      <c r="CV20" t="s">
        <v>34</v>
      </c>
      <c r="CW20" t="s">
        <v>34</v>
      </c>
      <c r="CX20" t="s">
        <v>34</v>
      </c>
      <c r="CY20" t="s">
        <v>60</v>
      </c>
      <c r="CZ20">
        <v>0</v>
      </c>
      <c r="DA20" t="s">
        <v>60</v>
      </c>
      <c r="DB20">
        <v>0</v>
      </c>
      <c r="DC20" t="s">
        <v>60</v>
      </c>
      <c r="DD20" t="s">
        <v>60</v>
      </c>
      <c r="DE20" t="s">
        <v>60</v>
      </c>
      <c r="DF20">
        <v>0</v>
      </c>
      <c r="DG20">
        <v>0</v>
      </c>
      <c r="DH20">
        <v>0</v>
      </c>
      <c r="DI20">
        <v>0</v>
      </c>
      <c r="DJ20">
        <v>0</v>
      </c>
      <c r="DK20">
        <v>0</v>
      </c>
      <c r="DL20">
        <v>0</v>
      </c>
      <c r="DM20" t="s">
        <v>34</v>
      </c>
      <c r="DN20" t="s">
        <v>34</v>
      </c>
      <c r="DO20" t="s">
        <v>34</v>
      </c>
      <c r="DP20" t="s">
        <v>60</v>
      </c>
      <c r="DQ20">
        <v>0</v>
      </c>
      <c r="DR20" t="s">
        <v>60</v>
      </c>
      <c r="DS20">
        <v>0</v>
      </c>
      <c r="DT20" t="s">
        <v>60</v>
      </c>
      <c r="DU20" t="s">
        <v>60</v>
      </c>
      <c r="DV20" t="s">
        <v>60</v>
      </c>
      <c r="DW20">
        <v>0</v>
      </c>
      <c r="DX20">
        <v>0</v>
      </c>
      <c r="DY20">
        <v>0</v>
      </c>
      <c r="DZ20">
        <v>0</v>
      </c>
      <c r="EA20" t="s">
        <v>26</v>
      </c>
      <c r="EB20" t="s">
        <v>19</v>
      </c>
      <c r="EC20" t="s">
        <v>99</v>
      </c>
      <c r="ED20" t="s">
        <v>145</v>
      </c>
      <c r="EE20" t="s">
        <v>30</v>
      </c>
      <c r="EF20">
        <v>0</v>
      </c>
      <c r="EG20" t="s">
        <v>339</v>
      </c>
      <c r="EH20" t="s">
        <v>26</v>
      </c>
      <c r="EI20" t="s">
        <v>101</v>
      </c>
      <c r="EJ20">
        <v>300</v>
      </c>
      <c r="EK20">
        <v>300</v>
      </c>
      <c r="EL20">
        <v>0</v>
      </c>
      <c r="EM20">
        <v>0</v>
      </c>
      <c r="EN20">
        <v>2</v>
      </c>
      <c r="EO20">
        <v>6</v>
      </c>
      <c r="EP20">
        <v>12</v>
      </c>
      <c r="EQ20">
        <v>3</v>
      </c>
      <c r="ER20">
        <v>999</v>
      </c>
      <c r="ES20" t="s">
        <v>1663</v>
      </c>
    </row>
    <row r="21" spans="1:150" ht="13.5" customHeight="1" x14ac:dyDescent="0.25">
      <c r="A21" t="s">
        <v>340</v>
      </c>
      <c r="B21" t="s">
        <v>341</v>
      </c>
      <c r="C21" t="s">
        <v>342</v>
      </c>
      <c r="D21" t="s">
        <v>343</v>
      </c>
      <c r="E21" t="s">
        <v>344</v>
      </c>
      <c r="F21" t="s">
        <v>16</v>
      </c>
      <c r="G21" t="s">
        <v>345</v>
      </c>
      <c r="I21" t="s">
        <v>346</v>
      </c>
      <c r="L21" t="s">
        <v>19</v>
      </c>
      <c r="M21" t="s">
        <v>20</v>
      </c>
      <c r="N21" t="s">
        <v>71</v>
      </c>
      <c r="O21" t="s">
        <v>21</v>
      </c>
      <c r="P21" t="s">
        <v>347</v>
      </c>
      <c r="R21" t="s">
        <v>73</v>
      </c>
      <c r="S21" t="s">
        <v>107</v>
      </c>
      <c r="T21" t="s">
        <v>108</v>
      </c>
      <c r="U21" t="s">
        <v>348</v>
      </c>
      <c r="V21" t="s">
        <v>26</v>
      </c>
      <c r="W21" t="s">
        <v>21</v>
      </c>
      <c r="X21" t="s">
        <v>21</v>
      </c>
      <c r="Y21" t="s">
        <v>266</v>
      </c>
      <c r="Z21" t="s">
        <v>29</v>
      </c>
      <c r="AA21" t="s">
        <v>30</v>
      </c>
      <c r="AB21" t="s">
        <v>27</v>
      </c>
      <c r="AC21" t="s">
        <v>32</v>
      </c>
      <c r="AD21" t="s">
        <v>21</v>
      </c>
      <c r="AE21" t="s">
        <v>32</v>
      </c>
      <c r="AF21" t="s">
        <v>33</v>
      </c>
      <c r="AG21" t="s">
        <v>34</v>
      </c>
      <c r="AH21" t="s">
        <v>35</v>
      </c>
      <c r="AI21" t="s">
        <v>22</v>
      </c>
      <c r="AJ21" t="s">
        <v>349</v>
      </c>
      <c r="AK21" t="s">
        <v>35</v>
      </c>
      <c r="AL21" t="s">
        <v>22</v>
      </c>
      <c r="AM21" t="s">
        <v>32</v>
      </c>
      <c r="AN21" t="s">
        <v>21</v>
      </c>
      <c r="AO21" t="s">
        <v>21</v>
      </c>
      <c r="AP21" t="s">
        <v>33</v>
      </c>
      <c r="AQ21" t="s">
        <v>34</v>
      </c>
      <c r="AR21" t="s">
        <v>32</v>
      </c>
      <c r="AS21" t="s">
        <v>32</v>
      </c>
      <c r="AT21" t="s">
        <v>32</v>
      </c>
      <c r="AU21" t="s">
        <v>21</v>
      </c>
      <c r="AV21" t="s">
        <v>21</v>
      </c>
      <c r="AW21" t="s">
        <v>21</v>
      </c>
      <c r="AX21" t="s">
        <v>21</v>
      </c>
      <c r="AY21" t="s">
        <v>71</v>
      </c>
      <c r="AZ21" t="s">
        <v>71</v>
      </c>
      <c r="BA21" t="s">
        <v>32</v>
      </c>
      <c r="BB21" t="s">
        <v>32</v>
      </c>
      <c r="BC21" t="s">
        <v>32</v>
      </c>
      <c r="BD21" t="s">
        <v>32</v>
      </c>
      <c r="BE21" t="s">
        <v>32</v>
      </c>
      <c r="BF21" t="s">
        <v>195</v>
      </c>
      <c r="BG21" t="s">
        <v>21</v>
      </c>
      <c r="BH21" t="s">
        <v>21</v>
      </c>
      <c r="BI21" t="s">
        <v>32</v>
      </c>
      <c r="BJ21" t="s">
        <v>21</v>
      </c>
      <c r="BK21" t="s">
        <v>21</v>
      </c>
      <c r="BL21" t="s">
        <v>21</v>
      </c>
      <c r="BM21" t="s">
        <v>21</v>
      </c>
      <c r="BN21" t="s">
        <v>71</v>
      </c>
      <c r="BO21" t="s">
        <v>71</v>
      </c>
      <c r="BP21" t="s">
        <v>32</v>
      </c>
      <c r="BQ21" t="s">
        <v>195</v>
      </c>
      <c r="BR21" t="s">
        <v>71</v>
      </c>
      <c r="BS21" t="s">
        <v>21</v>
      </c>
      <c r="BT21" t="s">
        <v>33</v>
      </c>
      <c r="BU21" t="s">
        <v>34</v>
      </c>
      <c r="BV21">
        <v>0</v>
      </c>
      <c r="BW21">
        <v>0</v>
      </c>
      <c r="BX21" t="s">
        <v>30</v>
      </c>
      <c r="BY21" t="s">
        <v>40</v>
      </c>
      <c r="BZ21" t="s">
        <v>41</v>
      </c>
      <c r="CA21" t="s">
        <v>83</v>
      </c>
      <c r="CB21" t="s">
        <v>350</v>
      </c>
      <c r="CC21" t="s">
        <v>351</v>
      </c>
      <c r="CD21" t="s">
        <v>45</v>
      </c>
      <c r="CE21" t="s">
        <v>46</v>
      </c>
      <c r="CF21" t="s">
        <v>352</v>
      </c>
      <c r="CG21" t="s">
        <v>353</v>
      </c>
      <c r="CH21">
        <v>1700</v>
      </c>
      <c r="CI21" t="s">
        <v>354</v>
      </c>
      <c r="CJ21">
        <v>10</v>
      </c>
      <c r="CK21" t="s">
        <v>355</v>
      </c>
      <c r="CL21">
        <v>0</v>
      </c>
      <c r="CM21">
        <v>0</v>
      </c>
      <c r="CN21">
        <v>0</v>
      </c>
      <c r="CO21">
        <v>0</v>
      </c>
      <c r="CP21" t="s">
        <v>90</v>
      </c>
      <c r="CQ21" t="s">
        <v>53</v>
      </c>
      <c r="CR21">
        <v>0</v>
      </c>
      <c r="CS21" t="s">
        <v>26</v>
      </c>
      <c r="CT21" t="s">
        <v>356</v>
      </c>
      <c r="CU21" t="s">
        <v>45</v>
      </c>
      <c r="CV21" t="s">
        <v>46</v>
      </c>
      <c r="CW21" t="s">
        <v>357</v>
      </c>
      <c r="CX21" t="s">
        <v>353</v>
      </c>
      <c r="CY21">
        <v>1700</v>
      </c>
      <c r="CZ21" t="s">
        <v>358</v>
      </c>
      <c r="DA21">
        <v>0</v>
      </c>
      <c r="DB21">
        <v>0</v>
      </c>
      <c r="DC21">
        <v>0.1</v>
      </c>
      <c r="DD21">
        <v>0</v>
      </c>
      <c r="DE21">
        <v>0</v>
      </c>
      <c r="DF21">
        <v>0</v>
      </c>
      <c r="DG21" t="s">
        <v>90</v>
      </c>
      <c r="DH21" t="s">
        <v>53</v>
      </c>
      <c r="DI21">
        <v>0</v>
      </c>
      <c r="DJ21" t="s">
        <v>30</v>
      </c>
      <c r="DK21">
        <v>0</v>
      </c>
      <c r="DL21">
        <v>0</v>
      </c>
      <c r="DM21" t="s">
        <v>34</v>
      </c>
      <c r="DN21" t="s">
        <v>34</v>
      </c>
      <c r="DO21" t="s">
        <v>34</v>
      </c>
      <c r="DP21" t="s">
        <v>60</v>
      </c>
      <c r="DQ21">
        <v>0</v>
      </c>
      <c r="DR21" t="s">
        <v>60</v>
      </c>
      <c r="DS21">
        <v>0</v>
      </c>
      <c r="DT21" t="s">
        <v>60</v>
      </c>
      <c r="DU21" t="s">
        <v>60</v>
      </c>
      <c r="DV21" t="s">
        <v>60</v>
      </c>
      <c r="DW21">
        <v>0</v>
      </c>
      <c r="DX21">
        <v>0</v>
      </c>
      <c r="DY21">
        <v>0</v>
      </c>
      <c r="DZ21">
        <v>0</v>
      </c>
      <c r="EA21" t="s">
        <v>26</v>
      </c>
      <c r="EB21" t="s">
        <v>19</v>
      </c>
      <c r="EC21" t="s">
        <v>26</v>
      </c>
      <c r="ED21" t="s">
        <v>19</v>
      </c>
      <c r="EE21" t="s">
        <v>359</v>
      </c>
      <c r="EF21" t="s">
        <v>359</v>
      </c>
      <c r="EG21" t="s">
        <v>328</v>
      </c>
      <c r="EH21" t="s">
        <v>26</v>
      </c>
      <c r="EI21" t="s">
        <v>360</v>
      </c>
      <c r="EJ21">
        <v>320</v>
      </c>
      <c r="EK21">
        <v>320</v>
      </c>
      <c r="EL21">
        <v>0</v>
      </c>
      <c r="EM21">
        <v>0</v>
      </c>
      <c r="EN21">
        <v>2</v>
      </c>
      <c r="EO21">
        <v>3</v>
      </c>
      <c r="EP21">
        <v>3</v>
      </c>
      <c r="EQ21">
        <v>3</v>
      </c>
      <c r="ER21">
        <v>200</v>
      </c>
      <c r="ES21" t="s">
        <v>361</v>
      </c>
      <c r="ET21" t="s">
        <v>22</v>
      </c>
    </row>
    <row r="22" spans="1:150" ht="13.5" customHeight="1" x14ac:dyDescent="0.25">
      <c r="A22" t="s">
        <v>362</v>
      </c>
      <c r="B22" t="s">
        <v>363</v>
      </c>
      <c r="C22" t="s">
        <v>364</v>
      </c>
      <c r="D22" t="s">
        <v>365</v>
      </c>
      <c r="E22" t="s">
        <v>366</v>
      </c>
      <c r="F22" t="s">
        <v>16</v>
      </c>
      <c r="G22" t="s">
        <v>184</v>
      </c>
      <c r="I22" t="s">
        <v>18</v>
      </c>
      <c r="L22" t="s">
        <v>19</v>
      </c>
      <c r="M22" t="s">
        <v>70</v>
      </c>
      <c r="N22" t="s">
        <v>21</v>
      </c>
      <c r="O22" t="s">
        <v>21</v>
      </c>
      <c r="P22" t="s">
        <v>367</v>
      </c>
      <c r="R22" t="s">
        <v>73</v>
      </c>
      <c r="S22" t="s">
        <v>107</v>
      </c>
      <c r="T22" t="s">
        <v>336</v>
      </c>
      <c r="U22" t="s">
        <v>22</v>
      </c>
      <c r="V22" t="s">
        <v>26</v>
      </c>
      <c r="W22" t="s">
        <v>21</v>
      </c>
      <c r="X22" t="s">
        <v>21</v>
      </c>
      <c r="Y22" t="s">
        <v>153</v>
      </c>
      <c r="Z22" t="s">
        <v>29</v>
      </c>
      <c r="AA22" t="s">
        <v>26</v>
      </c>
      <c r="AB22" t="s">
        <v>31</v>
      </c>
      <c r="AC22" t="s">
        <v>31</v>
      </c>
      <c r="AD22" t="s">
        <v>31</v>
      </c>
      <c r="AE22" t="s">
        <v>31</v>
      </c>
      <c r="AF22" t="s">
        <v>33</v>
      </c>
      <c r="AG22" t="s">
        <v>34</v>
      </c>
      <c r="AH22" t="s">
        <v>35</v>
      </c>
      <c r="AI22" t="s">
        <v>368</v>
      </c>
      <c r="AJ22" t="s">
        <v>349</v>
      </c>
      <c r="AK22" t="s">
        <v>35</v>
      </c>
      <c r="AL22" t="s">
        <v>369</v>
      </c>
      <c r="AM22" t="s">
        <v>21</v>
      </c>
      <c r="AN22" t="s">
        <v>21</v>
      </c>
      <c r="AO22" t="s">
        <v>31</v>
      </c>
      <c r="AP22" t="s">
        <v>33</v>
      </c>
      <c r="AQ22" t="s">
        <v>34</v>
      </c>
      <c r="AR22" t="s">
        <v>32</v>
      </c>
      <c r="AS22" t="s">
        <v>71</v>
      </c>
      <c r="AT22" t="s">
        <v>71</v>
      </c>
      <c r="AU22" t="s">
        <v>71</v>
      </c>
      <c r="AV22" t="s">
        <v>21</v>
      </c>
      <c r="AW22" t="s">
        <v>21</v>
      </c>
      <c r="AX22" t="s">
        <v>21</v>
      </c>
      <c r="AY22" t="s">
        <v>21</v>
      </c>
      <c r="AZ22" t="s">
        <v>71</v>
      </c>
      <c r="BA22" t="s">
        <v>21</v>
      </c>
      <c r="BB22" t="s">
        <v>21</v>
      </c>
      <c r="BC22" t="s">
        <v>21</v>
      </c>
      <c r="BD22" t="s">
        <v>31</v>
      </c>
      <c r="BE22" t="s">
        <v>33</v>
      </c>
      <c r="BF22" t="s">
        <v>34</v>
      </c>
      <c r="BG22" t="s">
        <v>32</v>
      </c>
      <c r="BH22" t="s">
        <v>21</v>
      </c>
      <c r="BI22" t="s">
        <v>31</v>
      </c>
      <c r="BJ22" t="s">
        <v>21</v>
      </c>
      <c r="BK22" t="s">
        <v>21</v>
      </c>
      <c r="BL22" t="s">
        <v>21</v>
      </c>
      <c r="BM22" t="s">
        <v>21</v>
      </c>
      <c r="BN22" t="s">
        <v>21</v>
      </c>
      <c r="BO22" t="s">
        <v>21</v>
      </c>
      <c r="BP22" t="s">
        <v>33</v>
      </c>
      <c r="BQ22" t="s">
        <v>34</v>
      </c>
      <c r="BR22" t="s">
        <v>71</v>
      </c>
      <c r="BS22" t="s">
        <v>32</v>
      </c>
      <c r="BT22" t="s">
        <v>33</v>
      </c>
      <c r="BU22" t="s">
        <v>34</v>
      </c>
      <c r="BV22">
        <v>0</v>
      </c>
      <c r="BW22" t="s">
        <v>370</v>
      </c>
      <c r="BX22" t="s">
        <v>26</v>
      </c>
      <c r="BY22" t="s">
        <v>82</v>
      </c>
      <c r="BZ22" t="s">
        <v>41</v>
      </c>
      <c r="CA22" t="s">
        <v>42</v>
      </c>
      <c r="CB22" t="s">
        <v>136</v>
      </c>
      <c r="CC22" t="s">
        <v>371</v>
      </c>
      <c r="CD22" t="s">
        <v>45</v>
      </c>
      <c r="CE22" t="s">
        <v>46</v>
      </c>
      <c r="CF22" t="s">
        <v>372</v>
      </c>
      <c r="CG22" t="s">
        <v>373</v>
      </c>
      <c r="CH22">
        <v>1245</v>
      </c>
      <c r="CI22">
        <v>0</v>
      </c>
      <c r="CJ22">
        <v>12.5</v>
      </c>
      <c r="CK22">
        <v>0</v>
      </c>
      <c r="CL22">
        <v>0</v>
      </c>
      <c r="CM22">
        <v>0</v>
      </c>
      <c r="CN22">
        <v>0</v>
      </c>
      <c r="CO22">
        <v>0</v>
      </c>
      <c r="CP22" t="s">
        <v>90</v>
      </c>
      <c r="CQ22" t="s">
        <v>374</v>
      </c>
      <c r="CR22">
        <v>0</v>
      </c>
      <c r="CS22" t="s">
        <v>26</v>
      </c>
      <c r="CT22" t="s">
        <v>375</v>
      </c>
      <c r="CU22" t="s">
        <v>45</v>
      </c>
      <c r="CV22" t="s">
        <v>170</v>
      </c>
      <c r="CW22" t="s">
        <v>376</v>
      </c>
      <c r="CX22" t="s">
        <v>373</v>
      </c>
      <c r="CY22">
        <v>0</v>
      </c>
      <c r="CZ22">
        <v>0</v>
      </c>
      <c r="DA22">
        <v>39</v>
      </c>
      <c r="DB22">
        <v>0</v>
      </c>
      <c r="DC22">
        <v>0</v>
      </c>
      <c r="DD22">
        <v>0</v>
      </c>
      <c r="DE22">
        <v>0</v>
      </c>
      <c r="DF22">
        <v>0</v>
      </c>
      <c r="DG22" t="s">
        <v>90</v>
      </c>
      <c r="DH22" t="s">
        <v>53</v>
      </c>
      <c r="DI22">
        <v>0</v>
      </c>
      <c r="DJ22" t="s">
        <v>26</v>
      </c>
      <c r="DK22" t="s">
        <v>377</v>
      </c>
      <c r="DL22" t="s">
        <v>45</v>
      </c>
      <c r="DM22" t="s">
        <v>55</v>
      </c>
      <c r="DN22" t="s">
        <v>378</v>
      </c>
      <c r="DO22" t="s">
        <v>373</v>
      </c>
      <c r="DP22">
        <v>0</v>
      </c>
      <c r="DQ22">
        <v>0</v>
      </c>
      <c r="DR22">
        <v>54</v>
      </c>
      <c r="DS22">
        <v>0</v>
      </c>
      <c r="DT22">
        <v>0</v>
      </c>
      <c r="DU22">
        <v>0</v>
      </c>
      <c r="DV22">
        <v>0</v>
      </c>
      <c r="DW22">
        <v>0</v>
      </c>
      <c r="DX22" t="s">
        <v>90</v>
      </c>
      <c r="DY22" t="s">
        <v>374</v>
      </c>
      <c r="DZ22">
        <v>0</v>
      </c>
      <c r="EA22" t="s">
        <v>30</v>
      </c>
      <c r="EB22" t="s">
        <v>31</v>
      </c>
      <c r="EC22" t="s">
        <v>34</v>
      </c>
      <c r="ED22" t="s">
        <v>31</v>
      </c>
      <c r="EE22">
        <v>0</v>
      </c>
      <c r="EF22">
        <v>0</v>
      </c>
      <c r="EG22" t="s">
        <v>379</v>
      </c>
      <c r="EH22" t="s">
        <v>26</v>
      </c>
      <c r="EI22" t="s">
        <v>380</v>
      </c>
      <c r="EJ22" t="s">
        <v>60</v>
      </c>
      <c r="EK22" t="s">
        <v>60</v>
      </c>
      <c r="EL22" t="s">
        <v>60</v>
      </c>
      <c r="EM22" t="s">
        <v>60</v>
      </c>
      <c r="EN22">
        <v>2</v>
      </c>
      <c r="EO22">
        <v>6</v>
      </c>
      <c r="EP22">
        <v>3</v>
      </c>
      <c r="EQ22">
        <v>1</v>
      </c>
      <c r="ER22" t="s">
        <v>123</v>
      </c>
      <c r="ES22" t="s">
        <v>381</v>
      </c>
      <c r="ET22" t="s">
        <v>22</v>
      </c>
    </row>
    <row r="23" spans="1:150" ht="13.5" customHeight="1" x14ac:dyDescent="0.25">
      <c r="A23" t="s">
        <v>394</v>
      </c>
      <c r="B23" t="s">
        <v>395</v>
      </c>
      <c r="C23" t="s">
        <v>1718</v>
      </c>
      <c r="D23" t="s">
        <v>1719</v>
      </c>
      <c r="E23" t="s">
        <v>1720</v>
      </c>
      <c r="F23" t="s">
        <v>16</v>
      </c>
      <c r="G23" t="s">
        <v>396</v>
      </c>
      <c r="I23" t="s">
        <v>106</v>
      </c>
      <c r="L23" t="s">
        <v>19</v>
      </c>
      <c r="M23" t="s">
        <v>397</v>
      </c>
      <c r="N23" t="s">
        <v>31</v>
      </c>
      <c r="O23" t="s">
        <v>21</v>
      </c>
      <c r="P23" t="s">
        <v>22</v>
      </c>
      <c r="R23" t="s">
        <v>73</v>
      </c>
      <c r="S23" t="s">
        <v>74</v>
      </c>
      <c r="T23" t="s">
        <v>398</v>
      </c>
      <c r="U23" t="s">
        <v>22</v>
      </c>
      <c r="V23" t="s">
        <v>26</v>
      </c>
      <c r="W23" t="s">
        <v>21</v>
      </c>
      <c r="X23" t="s">
        <v>21</v>
      </c>
      <c r="Y23" t="s">
        <v>76</v>
      </c>
      <c r="Z23" t="s">
        <v>29</v>
      </c>
      <c r="AA23" t="s">
        <v>30</v>
      </c>
      <c r="AB23" t="s">
        <v>32</v>
      </c>
      <c r="AC23" t="s">
        <v>32</v>
      </c>
      <c r="AD23" t="s">
        <v>32</v>
      </c>
      <c r="AE23" t="s">
        <v>32</v>
      </c>
      <c r="AF23" t="s">
        <v>33</v>
      </c>
      <c r="AG23" t="s">
        <v>34</v>
      </c>
      <c r="AH23" t="s">
        <v>35</v>
      </c>
      <c r="AI23" t="s">
        <v>22</v>
      </c>
      <c r="AJ23" t="s">
        <v>37</v>
      </c>
      <c r="AK23" t="s">
        <v>399</v>
      </c>
      <c r="AL23" t="s">
        <v>400</v>
      </c>
      <c r="AM23" t="s">
        <v>21</v>
      </c>
      <c r="AN23" t="s">
        <v>21</v>
      </c>
      <c r="AO23" t="s">
        <v>71</v>
      </c>
      <c r="AP23" t="s">
        <v>33</v>
      </c>
      <c r="AQ23" t="s">
        <v>34</v>
      </c>
      <c r="AR23" t="s">
        <v>31</v>
      </c>
      <c r="AS23" t="s">
        <v>31</v>
      </c>
      <c r="AT23" t="s">
        <v>31</v>
      </c>
      <c r="AU23" t="s">
        <v>31</v>
      </c>
      <c r="AV23" t="s">
        <v>21</v>
      </c>
      <c r="AW23" t="s">
        <v>21</v>
      </c>
      <c r="AX23" t="s">
        <v>21</v>
      </c>
      <c r="AY23" t="s">
        <v>71</v>
      </c>
      <c r="AZ23" t="s">
        <v>71</v>
      </c>
      <c r="BA23" t="s">
        <v>71</v>
      </c>
      <c r="BB23" t="s">
        <v>71</v>
      </c>
      <c r="BC23" t="s">
        <v>21</v>
      </c>
      <c r="BD23" t="s">
        <v>71</v>
      </c>
      <c r="BE23" t="s">
        <v>33</v>
      </c>
      <c r="BF23" t="s">
        <v>34</v>
      </c>
      <c r="BG23" t="s">
        <v>21</v>
      </c>
      <c r="BH23" t="s">
        <v>21</v>
      </c>
      <c r="BI23" t="s">
        <v>21</v>
      </c>
      <c r="BJ23" t="s">
        <v>21</v>
      </c>
      <c r="BK23" t="s">
        <v>21</v>
      </c>
      <c r="BL23" t="s">
        <v>21</v>
      </c>
      <c r="BM23" t="s">
        <v>31</v>
      </c>
      <c r="BN23" t="s">
        <v>21</v>
      </c>
      <c r="BO23" t="s">
        <v>31</v>
      </c>
      <c r="BP23" t="s">
        <v>33</v>
      </c>
      <c r="BQ23" t="s">
        <v>34</v>
      </c>
      <c r="BR23" t="s">
        <v>71</v>
      </c>
      <c r="BS23" t="s">
        <v>71</v>
      </c>
      <c r="BT23" t="s">
        <v>33</v>
      </c>
      <c r="BU23" t="s">
        <v>34</v>
      </c>
      <c r="BV23">
        <v>0</v>
      </c>
      <c r="BW23" t="s">
        <v>401</v>
      </c>
      <c r="BX23" t="s">
        <v>26</v>
      </c>
      <c r="BY23" t="s">
        <v>82</v>
      </c>
      <c r="BZ23" t="s">
        <v>41</v>
      </c>
      <c r="CA23" t="s">
        <v>83</v>
      </c>
      <c r="CB23" t="s">
        <v>161</v>
      </c>
      <c r="CC23" t="s">
        <v>402</v>
      </c>
      <c r="CD23" t="s">
        <v>45</v>
      </c>
      <c r="CE23" t="s">
        <v>46</v>
      </c>
      <c r="CF23" t="s">
        <v>403</v>
      </c>
      <c r="CG23" t="s">
        <v>233</v>
      </c>
      <c r="CH23">
        <v>1499</v>
      </c>
      <c r="CI23" t="s">
        <v>404</v>
      </c>
      <c r="CJ23">
        <v>9</v>
      </c>
      <c r="CK23" t="s">
        <v>405</v>
      </c>
      <c r="CL23" t="s">
        <v>60</v>
      </c>
      <c r="CM23" t="s">
        <v>60</v>
      </c>
      <c r="CN23" t="s">
        <v>60</v>
      </c>
      <c r="CO23" t="s">
        <v>406</v>
      </c>
      <c r="CP23" t="s">
        <v>323</v>
      </c>
      <c r="CQ23" t="s">
        <v>168</v>
      </c>
      <c r="CR23" t="s">
        <v>407</v>
      </c>
      <c r="CS23" t="s">
        <v>30</v>
      </c>
      <c r="CT23">
        <v>0</v>
      </c>
      <c r="CU23" t="s">
        <v>45</v>
      </c>
      <c r="CV23" t="s">
        <v>34</v>
      </c>
      <c r="CW23" t="s">
        <v>34</v>
      </c>
      <c r="CX23" t="s">
        <v>34</v>
      </c>
      <c r="CY23" t="s">
        <v>60</v>
      </c>
      <c r="CZ23">
        <v>0</v>
      </c>
      <c r="DA23" t="s">
        <v>60</v>
      </c>
      <c r="DB23">
        <v>0</v>
      </c>
      <c r="DC23" t="s">
        <v>60</v>
      </c>
      <c r="DD23" t="s">
        <v>60</v>
      </c>
      <c r="DE23" t="s">
        <v>60</v>
      </c>
      <c r="DF23">
        <v>0</v>
      </c>
      <c r="DG23">
        <v>0</v>
      </c>
      <c r="DH23">
        <v>0</v>
      </c>
      <c r="DI23">
        <v>0</v>
      </c>
      <c r="DJ23">
        <v>0</v>
      </c>
      <c r="DK23">
        <v>0</v>
      </c>
      <c r="DL23">
        <v>0</v>
      </c>
      <c r="DM23" t="s">
        <v>34</v>
      </c>
      <c r="DN23" t="s">
        <v>34</v>
      </c>
      <c r="DO23" t="s">
        <v>34</v>
      </c>
      <c r="DP23" t="s">
        <v>60</v>
      </c>
      <c r="DQ23">
        <v>0</v>
      </c>
      <c r="DR23" t="s">
        <v>60</v>
      </c>
      <c r="DS23">
        <v>0</v>
      </c>
      <c r="DT23" t="s">
        <v>60</v>
      </c>
      <c r="DU23" t="s">
        <v>60</v>
      </c>
      <c r="DV23" t="s">
        <v>60</v>
      </c>
      <c r="DW23">
        <v>0</v>
      </c>
      <c r="DX23">
        <v>0</v>
      </c>
      <c r="DY23">
        <v>0</v>
      </c>
      <c r="DZ23">
        <v>0</v>
      </c>
      <c r="EA23" t="s">
        <v>26</v>
      </c>
      <c r="EB23" t="s">
        <v>19</v>
      </c>
      <c r="EC23" t="s">
        <v>30</v>
      </c>
      <c r="ED23" t="s">
        <v>31</v>
      </c>
      <c r="EE23" t="s">
        <v>30</v>
      </c>
      <c r="EF23">
        <v>0</v>
      </c>
      <c r="EG23" t="s">
        <v>278</v>
      </c>
      <c r="EH23" t="s">
        <v>30</v>
      </c>
      <c r="EI23" t="s">
        <v>61</v>
      </c>
      <c r="EJ23">
        <v>220</v>
      </c>
      <c r="EK23">
        <v>220</v>
      </c>
      <c r="EL23">
        <v>0</v>
      </c>
      <c r="EM23">
        <v>0</v>
      </c>
      <c r="EN23">
        <v>5</v>
      </c>
      <c r="EO23">
        <v>3</v>
      </c>
      <c r="EP23">
        <v>1</v>
      </c>
      <c r="EQ23">
        <v>3</v>
      </c>
      <c r="ER23">
        <v>1000</v>
      </c>
      <c r="ES23" t="s">
        <v>408</v>
      </c>
      <c r="ET23" t="s">
        <v>22</v>
      </c>
    </row>
    <row r="24" spans="1:150" ht="13.5" customHeight="1" x14ac:dyDescent="0.25">
      <c r="A24" t="s">
        <v>409</v>
      </c>
      <c r="B24" t="s">
        <v>410</v>
      </c>
      <c r="C24" s="131" t="s">
        <v>1864</v>
      </c>
      <c r="D24" t="s">
        <v>411</v>
      </c>
      <c r="E24" t="s">
        <v>412</v>
      </c>
      <c r="F24" t="s">
        <v>16</v>
      </c>
      <c r="G24" t="s">
        <v>150</v>
      </c>
      <c r="I24" t="s">
        <v>18</v>
      </c>
      <c r="L24" t="s">
        <v>19</v>
      </c>
      <c r="M24" t="s">
        <v>70</v>
      </c>
      <c r="N24" t="s">
        <v>71</v>
      </c>
      <c r="O24" t="s">
        <v>21</v>
      </c>
      <c r="P24" t="s">
        <v>22</v>
      </c>
      <c r="R24" t="s">
        <v>208</v>
      </c>
      <c r="S24" t="s">
        <v>107</v>
      </c>
      <c r="T24" t="s">
        <v>108</v>
      </c>
      <c r="U24" t="s">
        <v>413</v>
      </c>
      <c r="V24" t="s">
        <v>26</v>
      </c>
      <c r="W24" t="s">
        <v>21</v>
      </c>
      <c r="X24" t="s">
        <v>21</v>
      </c>
      <c r="Y24" t="s">
        <v>266</v>
      </c>
      <c r="Z24" t="s">
        <v>29</v>
      </c>
      <c r="AA24" t="s">
        <v>30</v>
      </c>
      <c r="AB24" t="s">
        <v>32</v>
      </c>
      <c r="AC24" t="s">
        <v>32</v>
      </c>
      <c r="AD24" t="s">
        <v>27</v>
      </c>
      <c r="AE24" t="s">
        <v>32</v>
      </c>
      <c r="AF24" t="s">
        <v>33</v>
      </c>
      <c r="AG24" t="s">
        <v>34</v>
      </c>
      <c r="AH24" t="s">
        <v>35</v>
      </c>
      <c r="AI24" t="s">
        <v>1629</v>
      </c>
      <c r="AJ24" t="s">
        <v>37</v>
      </c>
      <c r="AK24" t="s">
        <v>35</v>
      </c>
      <c r="AL24" t="s">
        <v>414</v>
      </c>
      <c r="AM24" t="s">
        <v>21</v>
      </c>
      <c r="AN24" t="s">
        <v>21</v>
      </c>
      <c r="AO24" t="s">
        <v>31</v>
      </c>
      <c r="AP24" t="s">
        <v>33</v>
      </c>
      <c r="AQ24" t="s">
        <v>415</v>
      </c>
      <c r="AR24" t="s">
        <v>21</v>
      </c>
      <c r="AS24" t="s">
        <v>21</v>
      </c>
      <c r="AT24" t="s">
        <v>21</v>
      </c>
      <c r="AU24" t="s">
        <v>21</v>
      </c>
      <c r="AV24" t="s">
        <v>21</v>
      </c>
      <c r="AW24" t="s">
        <v>21</v>
      </c>
      <c r="AX24" t="s">
        <v>21</v>
      </c>
      <c r="AY24" t="s">
        <v>21</v>
      </c>
      <c r="AZ24" t="s">
        <v>21</v>
      </c>
      <c r="BA24" t="s">
        <v>21</v>
      </c>
      <c r="BB24" t="s">
        <v>21</v>
      </c>
      <c r="BC24" t="s">
        <v>71</v>
      </c>
      <c r="BD24" t="s">
        <v>31</v>
      </c>
      <c r="BE24" t="s">
        <v>33</v>
      </c>
      <c r="BF24" t="s">
        <v>34</v>
      </c>
      <c r="BG24" t="s">
        <v>21</v>
      </c>
      <c r="BH24" t="s">
        <v>21</v>
      </c>
      <c r="BI24" t="s">
        <v>31</v>
      </c>
      <c r="BJ24" t="s">
        <v>21</v>
      </c>
      <c r="BK24" t="s">
        <v>21</v>
      </c>
      <c r="BL24" t="s">
        <v>21</v>
      </c>
      <c r="BM24" t="s">
        <v>21</v>
      </c>
      <c r="BN24" t="s">
        <v>31</v>
      </c>
      <c r="BO24" t="s">
        <v>31</v>
      </c>
      <c r="BP24" t="s">
        <v>33</v>
      </c>
      <c r="BQ24" t="s">
        <v>34</v>
      </c>
      <c r="BR24" t="s">
        <v>21</v>
      </c>
      <c r="BS24" t="s">
        <v>71</v>
      </c>
      <c r="BT24" t="s">
        <v>33</v>
      </c>
      <c r="BU24" t="s">
        <v>34</v>
      </c>
      <c r="BV24" t="s">
        <v>1630</v>
      </c>
      <c r="BW24">
        <v>0</v>
      </c>
      <c r="BX24" t="s">
        <v>26</v>
      </c>
      <c r="BY24" t="s">
        <v>40</v>
      </c>
      <c r="BZ24" t="s">
        <v>213</v>
      </c>
      <c r="CA24" t="s">
        <v>83</v>
      </c>
      <c r="CB24" t="s">
        <v>1635</v>
      </c>
      <c r="CC24" t="s">
        <v>416</v>
      </c>
      <c r="CD24" t="s">
        <v>45</v>
      </c>
      <c r="CE24" t="s">
        <v>46</v>
      </c>
      <c r="CF24" t="s">
        <v>417</v>
      </c>
      <c r="CG24" t="s">
        <v>418</v>
      </c>
      <c r="CH24">
        <v>2390</v>
      </c>
      <c r="CI24" t="s">
        <v>419</v>
      </c>
      <c r="CJ24">
        <v>0</v>
      </c>
      <c r="CK24" t="s">
        <v>1633</v>
      </c>
      <c r="CL24" t="s">
        <v>60</v>
      </c>
      <c r="CM24" t="s">
        <v>60</v>
      </c>
      <c r="CN24" t="s">
        <v>60</v>
      </c>
      <c r="CO24" t="s">
        <v>1634</v>
      </c>
      <c r="CP24" t="s">
        <v>323</v>
      </c>
      <c r="CQ24" t="s">
        <v>168</v>
      </c>
      <c r="CR24">
        <v>0</v>
      </c>
      <c r="CS24" t="s">
        <v>26</v>
      </c>
      <c r="CT24" t="s">
        <v>420</v>
      </c>
      <c r="CU24" t="s">
        <v>45</v>
      </c>
      <c r="CV24" t="s">
        <v>170</v>
      </c>
      <c r="CW24" t="s">
        <v>421</v>
      </c>
      <c r="CX24" t="s">
        <v>418</v>
      </c>
      <c r="CY24">
        <v>0</v>
      </c>
      <c r="CZ24" t="s">
        <v>422</v>
      </c>
      <c r="DA24">
        <v>32</v>
      </c>
      <c r="DB24">
        <v>0</v>
      </c>
      <c r="DC24" t="s">
        <v>60</v>
      </c>
      <c r="DD24" t="s">
        <v>60</v>
      </c>
      <c r="DE24" t="s">
        <v>60</v>
      </c>
      <c r="DF24" t="s">
        <v>423</v>
      </c>
      <c r="DG24" t="s">
        <v>323</v>
      </c>
      <c r="DH24" t="s">
        <v>168</v>
      </c>
      <c r="DI24">
        <v>0</v>
      </c>
      <c r="DJ24" t="s">
        <v>30</v>
      </c>
      <c r="DK24">
        <v>0</v>
      </c>
      <c r="DL24">
        <v>0</v>
      </c>
      <c r="DM24" t="s">
        <v>34</v>
      </c>
      <c r="DN24" t="s">
        <v>34</v>
      </c>
      <c r="DO24" t="s">
        <v>34</v>
      </c>
      <c r="DP24" t="s">
        <v>60</v>
      </c>
      <c r="DQ24">
        <v>0</v>
      </c>
      <c r="DR24" t="s">
        <v>60</v>
      </c>
      <c r="DS24">
        <v>0</v>
      </c>
      <c r="DT24" t="s">
        <v>60</v>
      </c>
      <c r="DU24" t="s">
        <v>60</v>
      </c>
      <c r="DV24" t="s">
        <v>60</v>
      </c>
      <c r="DW24">
        <v>0</v>
      </c>
      <c r="DX24">
        <v>0</v>
      </c>
      <c r="DY24">
        <v>0</v>
      </c>
      <c r="DZ24">
        <v>0</v>
      </c>
      <c r="EA24" t="s">
        <v>30</v>
      </c>
      <c r="EB24" t="s">
        <v>31</v>
      </c>
      <c r="EC24" t="s">
        <v>34</v>
      </c>
      <c r="ED24" t="s">
        <v>31</v>
      </c>
      <c r="EE24">
        <v>0</v>
      </c>
      <c r="EF24">
        <v>0</v>
      </c>
      <c r="EG24" t="s">
        <v>1631</v>
      </c>
      <c r="EH24" t="s">
        <v>30</v>
      </c>
      <c r="EI24" t="s">
        <v>61</v>
      </c>
      <c r="EJ24">
        <v>800</v>
      </c>
      <c r="EK24">
        <v>790</v>
      </c>
      <c r="EL24">
        <v>7</v>
      </c>
      <c r="EM24">
        <v>3</v>
      </c>
      <c r="EN24">
        <v>5</v>
      </c>
      <c r="EO24">
        <v>6</v>
      </c>
      <c r="EP24">
        <v>12</v>
      </c>
      <c r="EQ24">
        <v>3</v>
      </c>
      <c r="ER24">
        <v>120</v>
      </c>
      <c r="ES24" s="130" t="s">
        <v>424</v>
      </c>
      <c r="ET24" t="s">
        <v>22</v>
      </c>
    </row>
    <row r="25" spans="1:150" ht="13.5" customHeight="1" x14ac:dyDescent="0.25">
      <c r="A25" t="s">
        <v>1816</v>
      </c>
      <c r="B25" t="s">
        <v>22</v>
      </c>
      <c r="C25" t="s">
        <v>1819</v>
      </c>
      <c r="D25" t="s">
        <v>1820</v>
      </c>
      <c r="E25" t="s">
        <v>1821</v>
      </c>
      <c r="F25" t="s">
        <v>16</v>
      </c>
      <c r="G25" t="s">
        <v>1843</v>
      </c>
      <c r="I25" t="s">
        <v>1822</v>
      </c>
      <c r="L25" t="s">
        <v>19</v>
      </c>
      <c r="M25" t="s">
        <v>70</v>
      </c>
      <c r="N25" t="s">
        <v>71</v>
      </c>
      <c r="O25" t="s">
        <v>21</v>
      </c>
      <c r="P25" t="s">
        <v>22</v>
      </c>
      <c r="R25" t="s">
        <v>73</v>
      </c>
      <c r="S25" t="s">
        <v>131</v>
      </c>
      <c r="T25" t="s">
        <v>386</v>
      </c>
      <c r="U25" t="s">
        <v>1826</v>
      </c>
      <c r="V25" t="s">
        <v>26</v>
      </c>
      <c r="W25" t="s">
        <v>21</v>
      </c>
      <c r="X25" t="s">
        <v>21</v>
      </c>
      <c r="Y25" t="s">
        <v>266</v>
      </c>
      <c r="Z25" t="s">
        <v>29</v>
      </c>
      <c r="AA25" t="s">
        <v>30</v>
      </c>
      <c r="AB25" t="s">
        <v>32</v>
      </c>
      <c r="AC25" t="s">
        <v>32</v>
      </c>
      <c r="AD25" t="s">
        <v>32</v>
      </c>
      <c r="AE25" t="s">
        <v>32</v>
      </c>
      <c r="AF25" t="s">
        <v>33</v>
      </c>
      <c r="AG25" t="s">
        <v>34</v>
      </c>
      <c r="AH25" t="s">
        <v>35</v>
      </c>
      <c r="AI25" t="s">
        <v>1823</v>
      </c>
      <c r="AJ25" t="s">
        <v>37</v>
      </c>
      <c r="AK25" t="s">
        <v>35</v>
      </c>
      <c r="AL25" t="s">
        <v>1824</v>
      </c>
      <c r="AM25" t="s">
        <v>21</v>
      </c>
      <c r="AN25" t="s">
        <v>21</v>
      </c>
      <c r="AO25" t="s">
        <v>21</v>
      </c>
      <c r="AP25" t="s">
        <v>33</v>
      </c>
      <c r="AR25" t="s">
        <v>21</v>
      </c>
      <c r="AS25" t="s">
        <v>71</v>
      </c>
      <c r="AT25" t="s">
        <v>71</v>
      </c>
      <c r="AU25" t="s">
        <v>71</v>
      </c>
      <c r="AV25" t="s">
        <v>21</v>
      </c>
      <c r="AW25" t="s">
        <v>21</v>
      </c>
      <c r="AX25" t="s">
        <v>21</v>
      </c>
      <c r="AY25" t="s">
        <v>21</v>
      </c>
      <c r="AZ25" t="s">
        <v>21</v>
      </c>
      <c r="BA25" t="s">
        <v>71</v>
      </c>
      <c r="BB25" t="s">
        <v>71</v>
      </c>
      <c r="BC25" t="s">
        <v>21</v>
      </c>
      <c r="BD25" t="s">
        <v>32</v>
      </c>
      <c r="BE25" t="s">
        <v>33</v>
      </c>
      <c r="BF25" t="s">
        <v>34</v>
      </c>
      <c r="BG25" t="s">
        <v>21</v>
      </c>
      <c r="BH25" t="s">
        <v>21</v>
      </c>
      <c r="BI25" t="s">
        <v>21</v>
      </c>
      <c r="BJ25" t="s">
        <v>21</v>
      </c>
      <c r="BK25" t="s">
        <v>21</v>
      </c>
      <c r="BL25" t="s">
        <v>21</v>
      </c>
      <c r="BM25" t="s">
        <v>21</v>
      </c>
      <c r="BN25" t="s">
        <v>21</v>
      </c>
      <c r="BO25" t="s">
        <v>21</v>
      </c>
      <c r="BP25" t="s">
        <v>33</v>
      </c>
      <c r="BQ25" t="s">
        <v>34</v>
      </c>
      <c r="BR25" t="s">
        <v>71</v>
      </c>
      <c r="BS25" t="s">
        <v>71</v>
      </c>
      <c r="BT25" t="s">
        <v>33</v>
      </c>
      <c r="BU25" t="s">
        <v>34</v>
      </c>
      <c r="BW25" t="s">
        <v>1825</v>
      </c>
      <c r="BX25" t="s">
        <v>26</v>
      </c>
      <c r="BY25" t="s">
        <v>40</v>
      </c>
      <c r="BZ25" t="s">
        <v>41</v>
      </c>
      <c r="CA25" t="s">
        <v>83</v>
      </c>
      <c r="CB25" t="s">
        <v>161</v>
      </c>
      <c r="CC25" t="s">
        <v>416</v>
      </c>
      <c r="CD25" t="s">
        <v>45</v>
      </c>
      <c r="CE25" t="s">
        <v>46</v>
      </c>
      <c r="CF25" t="s">
        <v>417</v>
      </c>
      <c r="CG25" t="s">
        <v>418</v>
      </c>
      <c r="CH25">
        <v>2280</v>
      </c>
      <c r="CI25" t="s">
        <v>1834</v>
      </c>
      <c r="CJ25">
        <v>7</v>
      </c>
      <c r="CK25" t="s">
        <v>1829</v>
      </c>
      <c r="CL25">
        <v>0.02</v>
      </c>
      <c r="CM25">
        <v>0</v>
      </c>
      <c r="CN25">
        <v>0</v>
      </c>
      <c r="CO25" t="s">
        <v>575</v>
      </c>
      <c r="CP25" t="s">
        <v>323</v>
      </c>
      <c r="CQ25" t="s">
        <v>168</v>
      </c>
      <c r="CR25" t="s">
        <v>1831</v>
      </c>
      <c r="CS25" t="s">
        <v>26</v>
      </c>
      <c r="CT25" t="s">
        <v>1835</v>
      </c>
      <c r="CU25" t="s">
        <v>579</v>
      </c>
      <c r="CV25" t="s">
        <v>170</v>
      </c>
      <c r="CW25" t="s">
        <v>417</v>
      </c>
      <c r="CX25" t="s">
        <v>572</v>
      </c>
      <c r="CY25">
        <v>0</v>
      </c>
      <c r="CZ25" t="s">
        <v>581</v>
      </c>
      <c r="DA25">
        <v>35</v>
      </c>
      <c r="DB25" t="s">
        <v>582</v>
      </c>
      <c r="DC25">
        <v>0.02</v>
      </c>
      <c r="DD25">
        <v>0</v>
      </c>
      <c r="DE25">
        <v>0</v>
      </c>
      <c r="DF25" t="s">
        <v>575</v>
      </c>
      <c r="DG25" t="s">
        <v>323</v>
      </c>
      <c r="DH25" t="s">
        <v>168</v>
      </c>
      <c r="DI25" t="s">
        <v>1831</v>
      </c>
      <c r="DJ25" t="s">
        <v>30</v>
      </c>
      <c r="DK25">
        <v>0</v>
      </c>
      <c r="DL25">
        <v>0</v>
      </c>
      <c r="DM25" t="s">
        <v>34</v>
      </c>
      <c r="DN25" t="s">
        <v>34</v>
      </c>
      <c r="DO25" t="s">
        <v>34</v>
      </c>
      <c r="DP25" t="s">
        <v>60</v>
      </c>
      <c r="DQ25">
        <v>0</v>
      </c>
      <c r="DR25" t="s">
        <v>60</v>
      </c>
      <c r="DS25">
        <v>0</v>
      </c>
      <c r="DT25" t="s">
        <v>60</v>
      </c>
      <c r="DU25" t="s">
        <v>60</v>
      </c>
      <c r="DV25" t="s">
        <v>60</v>
      </c>
      <c r="DW25">
        <v>0</v>
      </c>
      <c r="DX25">
        <v>0</v>
      </c>
      <c r="DY25">
        <v>0</v>
      </c>
      <c r="DZ25">
        <v>0</v>
      </c>
      <c r="EA25" t="s">
        <v>26</v>
      </c>
      <c r="EB25" t="s">
        <v>19</v>
      </c>
      <c r="EC25" t="s">
        <v>26</v>
      </c>
      <c r="ED25" t="s">
        <v>31</v>
      </c>
      <c r="EE25" t="s">
        <v>30</v>
      </c>
      <c r="EF25">
        <v>0</v>
      </c>
      <c r="EG25" t="s">
        <v>465</v>
      </c>
      <c r="EH25" t="s">
        <v>26</v>
      </c>
      <c r="EI25" t="s">
        <v>179</v>
      </c>
      <c r="EJ25">
        <v>650</v>
      </c>
      <c r="EK25">
        <v>650</v>
      </c>
      <c r="EL25">
        <v>0</v>
      </c>
      <c r="EM25">
        <v>0</v>
      </c>
      <c r="EN25">
        <v>0</v>
      </c>
      <c r="EO25">
        <v>0</v>
      </c>
      <c r="EP25">
        <v>24</v>
      </c>
      <c r="EQ25">
        <v>3</v>
      </c>
      <c r="ER25">
        <v>500</v>
      </c>
      <c r="ES25" s="130" t="s">
        <v>1817</v>
      </c>
      <c r="ET25" t="s">
        <v>22</v>
      </c>
    </row>
    <row r="26" spans="1:150" ht="13.5" customHeight="1" x14ac:dyDescent="0.25">
      <c r="A26" t="s">
        <v>425</v>
      </c>
      <c r="B26" t="s">
        <v>1735</v>
      </c>
      <c r="C26" t="s">
        <v>426</v>
      </c>
      <c r="D26" t="s">
        <v>1736</v>
      </c>
      <c r="E26" t="s">
        <v>1852</v>
      </c>
      <c r="F26" t="s">
        <v>16</v>
      </c>
      <c r="G26" t="s">
        <v>427</v>
      </c>
      <c r="I26" t="s">
        <v>18</v>
      </c>
      <c r="L26" t="s">
        <v>19</v>
      </c>
      <c r="M26" t="s">
        <v>20</v>
      </c>
      <c r="N26" t="s">
        <v>21</v>
      </c>
      <c r="O26" t="s">
        <v>21</v>
      </c>
      <c r="P26" t="s">
        <v>22</v>
      </c>
      <c r="R26" t="s">
        <v>428</v>
      </c>
      <c r="S26" t="s">
        <v>245</v>
      </c>
      <c r="T26" t="s">
        <v>22</v>
      </c>
      <c r="U26" t="s">
        <v>22</v>
      </c>
      <c r="V26" t="s">
        <v>26</v>
      </c>
      <c r="W26" t="s">
        <v>21</v>
      </c>
      <c r="X26" t="s">
        <v>21</v>
      </c>
      <c r="Y26" t="s">
        <v>153</v>
      </c>
      <c r="Z26" t="s">
        <v>429</v>
      </c>
      <c r="AA26" t="s">
        <v>30</v>
      </c>
      <c r="AB26" t="s">
        <v>27</v>
      </c>
      <c r="AC26" t="s">
        <v>27</v>
      </c>
      <c r="AD26" t="s">
        <v>27</v>
      </c>
      <c r="AE26" t="s">
        <v>27</v>
      </c>
      <c r="AF26" t="s">
        <v>27</v>
      </c>
      <c r="AG26" t="s">
        <v>34</v>
      </c>
      <c r="AH26" t="s">
        <v>1738</v>
      </c>
      <c r="AI26" t="s">
        <v>430</v>
      </c>
      <c r="AJ26" t="s">
        <v>191</v>
      </c>
      <c r="AK26" t="s">
        <v>210</v>
      </c>
      <c r="AL26" t="s">
        <v>430</v>
      </c>
      <c r="AM26" t="s">
        <v>21</v>
      </c>
      <c r="AN26" t="s">
        <v>21</v>
      </c>
      <c r="AO26" t="s">
        <v>21</v>
      </c>
      <c r="AP26" t="s">
        <v>33</v>
      </c>
      <c r="AQ26" t="s">
        <v>34</v>
      </c>
      <c r="AR26" t="s">
        <v>21</v>
      </c>
      <c r="AS26" t="s">
        <v>31</v>
      </c>
      <c r="AT26" t="s">
        <v>21</v>
      </c>
      <c r="AU26" t="s">
        <v>21</v>
      </c>
      <c r="AV26" t="s">
        <v>21</v>
      </c>
      <c r="AW26" t="s">
        <v>21</v>
      </c>
      <c r="AX26" t="s">
        <v>21</v>
      </c>
      <c r="AY26" t="s">
        <v>21</v>
      </c>
      <c r="AZ26" t="s">
        <v>21</v>
      </c>
      <c r="BA26" t="s">
        <v>31</v>
      </c>
      <c r="BB26" t="s">
        <v>31</v>
      </c>
      <c r="BC26" t="s">
        <v>21</v>
      </c>
      <c r="BD26" t="s">
        <v>71</v>
      </c>
      <c r="BE26" t="s">
        <v>33</v>
      </c>
      <c r="BF26" t="s">
        <v>34</v>
      </c>
      <c r="BG26" t="s">
        <v>21</v>
      </c>
      <c r="BH26" t="s">
        <v>21</v>
      </c>
      <c r="BI26" t="s">
        <v>21</v>
      </c>
      <c r="BJ26" t="s">
        <v>21</v>
      </c>
      <c r="BK26" t="s">
        <v>21</v>
      </c>
      <c r="BL26" t="s">
        <v>21</v>
      </c>
      <c r="BM26" t="s">
        <v>31</v>
      </c>
      <c r="BN26" t="s">
        <v>31</v>
      </c>
      <c r="BO26" t="s">
        <v>31</v>
      </c>
      <c r="BP26" t="s">
        <v>33</v>
      </c>
      <c r="BQ26" t="s">
        <v>34</v>
      </c>
      <c r="BR26" t="s">
        <v>21</v>
      </c>
      <c r="BS26" t="s">
        <v>21</v>
      </c>
      <c r="BT26" t="s">
        <v>33</v>
      </c>
      <c r="BU26" t="s">
        <v>34</v>
      </c>
      <c r="BW26" t="s">
        <v>1737</v>
      </c>
      <c r="BX26" t="s">
        <v>26</v>
      </c>
      <c r="BY26" t="s">
        <v>82</v>
      </c>
      <c r="BZ26" t="s">
        <v>41</v>
      </c>
      <c r="CA26" t="s">
        <v>115</v>
      </c>
      <c r="CB26" t="s">
        <v>136</v>
      </c>
      <c r="CC26" t="s">
        <v>232</v>
      </c>
      <c r="CD26" t="s">
        <v>45</v>
      </c>
      <c r="CE26" t="s">
        <v>46</v>
      </c>
      <c r="CF26" t="s">
        <v>431</v>
      </c>
      <c r="CG26" t="s">
        <v>432</v>
      </c>
      <c r="CH26">
        <v>1200</v>
      </c>
      <c r="CI26">
        <v>0</v>
      </c>
      <c r="CJ26">
        <v>1.3</v>
      </c>
      <c r="CK26" t="s">
        <v>433</v>
      </c>
      <c r="CL26">
        <v>0</v>
      </c>
      <c r="CM26">
        <v>0</v>
      </c>
      <c r="CN26">
        <v>0</v>
      </c>
      <c r="CO26" t="s">
        <v>434</v>
      </c>
      <c r="CP26" t="s">
        <v>52</v>
      </c>
      <c r="CQ26" t="s">
        <v>435</v>
      </c>
      <c r="CR26">
        <v>0</v>
      </c>
      <c r="CS26" t="s">
        <v>30</v>
      </c>
      <c r="CT26">
        <v>0</v>
      </c>
      <c r="CU26" t="s">
        <v>45</v>
      </c>
      <c r="CV26" t="s">
        <v>34</v>
      </c>
      <c r="CW26" t="s">
        <v>34</v>
      </c>
      <c r="CX26" t="s">
        <v>34</v>
      </c>
      <c r="CY26" t="s">
        <v>60</v>
      </c>
      <c r="CZ26">
        <v>0</v>
      </c>
      <c r="DA26" t="s">
        <v>60</v>
      </c>
      <c r="DB26">
        <v>0</v>
      </c>
      <c r="DC26" t="s">
        <v>60</v>
      </c>
      <c r="DD26" t="s">
        <v>60</v>
      </c>
      <c r="DE26" t="s">
        <v>60</v>
      </c>
      <c r="DF26">
        <v>0</v>
      </c>
      <c r="DG26">
        <v>0</v>
      </c>
      <c r="DH26">
        <v>0</v>
      </c>
      <c r="DI26">
        <v>0</v>
      </c>
      <c r="DJ26">
        <v>0</v>
      </c>
      <c r="DK26">
        <v>0</v>
      </c>
      <c r="DL26">
        <v>0</v>
      </c>
      <c r="DM26" t="s">
        <v>34</v>
      </c>
      <c r="DN26" t="s">
        <v>34</v>
      </c>
      <c r="DO26" t="s">
        <v>34</v>
      </c>
      <c r="DP26" t="s">
        <v>60</v>
      </c>
      <c r="DQ26">
        <v>0</v>
      </c>
      <c r="DR26" t="s">
        <v>60</v>
      </c>
      <c r="DS26">
        <v>0</v>
      </c>
      <c r="DT26" t="s">
        <v>60</v>
      </c>
      <c r="DU26" t="s">
        <v>60</v>
      </c>
      <c r="DV26" t="s">
        <v>60</v>
      </c>
      <c r="DW26">
        <v>0</v>
      </c>
      <c r="DX26">
        <v>0</v>
      </c>
      <c r="DY26">
        <v>0</v>
      </c>
      <c r="DZ26">
        <v>0</v>
      </c>
      <c r="EA26" t="s">
        <v>26</v>
      </c>
      <c r="EB26" t="s">
        <v>19</v>
      </c>
      <c r="EC26" t="s">
        <v>99</v>
      </c>
      <c r="ED26" t="s">
        <v>19</v>
      </c>
      <c r="EE26" t="s">
        <v>30</v>
      </c>
      <c r="EF26">
        <v>0</v>
      </c>
      <c r="EG26" t="s">
        <v>465</v>
      </c>
      <c r="EH26" t="s">
        <v>26</v>
      </c>
      <c r="EI26" t="s">
        <v>101</v>
      </c>
      <c r="EJ26">
        <v>650</v>
      </c>
      <c r="EK26">
        <v>500</v>
      </c>
      <c r="EL26">
        <v>150</v>
      </c>
      <c r="EM26">
        <v>0</v>
      </c>
      <c r="EN26">
        <v>3</v>
      </c>
      <c r="EO26">
        <v>6</v>
      </c>
      <c r="EP26">
        <v>6</v>
      </c>
      <c r="EQ26">
        <v>3</v>
      </c>
      <c r="ER26" t="s">
        <v>123</v>
      </c>
      <c r="ES26" t="s">
        <v>1734</v>
      </c>
      <c r="ET26" t="s">
        <v>22</v>
      </c>
    </row>
    <row r="27" spans="1:150" ht="13.5" customHeight="1" x14ac:dyDescent="0.25">
      <c r="A27" t="s">
        <v>1535</v>
      </c>
      <c r="B27" t="s">
        <v>22</v>
      </c>
      <c r="C27" s="133" t="s">
        <v>1538</v>
      </c>
      <c r="D27" t="s">
        <v>1539</v>
      </c>
      <c r="E27" t="s">
        <v>1546</v>
      </c>
      <c r="F27" t="s">
        <v>16</v>
      </c>
      <c r="G27" t="s">
        <v>1565</v>
      </c>
      <c r="I27" t="s">
        <v>18</v>
      </c>
      <c r="L27" t="s">
        <v>19</v>
      </c>
      <c r="M27" t="s">
        <v>70</v>
      </c>
      <c r="N27" t="s">
        <v>21</v>
      </c>
      <c r="O27" t="s">
        <v>21</v>
      </c>
      <c r="P27" t="s">
        <v>22</v>
      </c>
      <c r="Q27" t="s">
        <v>1566</v>
      </c>
      <c r="R27" t="s">
        <v>227</v>
      </c>
      <c r="S27" t="s">
        <v>444</v>
      </c>
      <c r="T27" t="s">
        <v>22</v>
      </c>
      <c r="U27" s="130" t="s">
        <v>1622</v>
      </c>
      <c r="V27" t="s">
        <v>26</v>
      </c>
      <c r="W27" t="s">
        <v>21</v>
      </c>
      <c r="X27" t="s">
        <v>21</v>
      </c>
      <c r="Y27" t="s">
        <v>153</v>
      </c>
      <c r="Z27" t="s">
        <v>187</v>
      </c>
      <c r="AA27" t="s">
        <v>26</v>
      </c>
      <c r="AB27" t="s">
        <v>21</v>
      </c>
      <c r="AC27" t="s">
        <v>21</v>
      </c>
      <c r="AD27" t="s">
        <v>21</v>
      </c>
      <c r="AE27" t="s">
        <v>21</v>
      </c>
      <c r="AF27" t="s">
        <v>21</v>
      </c>
      <c r="AG27" t="s">
        <v>195</v>
      </c>
      <c r="AH27" t="s">
        <v>1541</v>
      </c>
      <c r="AI27" t="s">
        <v>1614</v>
      </c>
      <c r="AJ27" t="s">
        <v>1540</v>
      </c>
      <c r="AK27" t="s">
        <v>210</v>
      </c>
      <c r="AL27" t="s">
        <v>1615</v>
      </c>
      <c r="AM27" t="s">
        <v>21</v>
      </c>
      <c r="AN27" t="s">
        <v>21</v>
      </c>
      <c r="AO27" t="s">
        <v>21</v>
      </c>
      <c r="AP27" t="s">
        <v>21</v>
      </c>
      <c r="AQ27" t="s">
        <v>1617</v>
      </c>
      <c r="AR27" t="s">
        <v>21</v>
      </c>
      <c r="AS27" t="s">
        <v>21</v>
      </c>
      <c r="AT27" t="s">
        <v>21</v>
      </c>
      <c r="AU27" t="s">
        <v>21</v>
      </c>
      <c r="AV27" t="s">
        <v>21</v>
      </c>
      <c r="AW27" t="s">
        <v>21</v>
      </c>
      <c r="AX27" t="s">
        <v>71</v>
      </c>
      <c r="AY27" t="s">
        <v>21</v>
      </c>
      <c r="AZ27" t="s">
        <v>21</v>
      </c>
      <c r="BA27" t="s">
        <v>21</v>
      </c>
      <c r="BB27" t="s">
        <v>21</v>
      </c>
      <c r="BC27" t="s">
        <v>32</v>
      </c>
      <c r="BD27" t="s">
        <v>32</v>
      </c>
      <c r="BE27" t="s">
        <v>21</v>
      </c>
      <c r="BF27" t="s">
        <v>1624</v>
      </c>
      <c r="BG27" t="s">
        <v>21</v>
      </c>
      <c r="BH27" t="s">
        <v>21</v>
      </c>
      <c r="BI27" t="s">
        <v>21</v>
      </c>
      <c r="BJ27" t="s">
        <v>21</v>
      </c>
      <c r="BK27" t="s">
        <v>21</v>
      </c>
      <c r="BL27" t="s">
        <v>21</v>
      </c>
      <c r="BM27" t="s">
        <v>31</v>
      </c>
      <c r="BN27" t="s">
        <v>21</v>
      </c>
      <c r="BO27" t="s">
        <v>21</v>
      </c>
      <c r="BP27" t="s">
        <v>21</v>
      </c>
      <c r="BQ27" t="s">
        <v>1620</v>
      </c>
      <c r="BR27" t="s">
        <v>21</v>
      </c>
      <c r="BS27" t="s">
        <v>32</v>
      </c>
      <c r="BT27" t="s">
        <v>32</v>
      </c>
      <c r="BU27" t="s">
        <v>60</v>
      </c>
      <c r="BV27" s="133" t="s">
        <v>1618</v>
      </c>
      <c r="BW27">
        <v>0</v>
      </c>
      <c r="BX27" t="s">
        <v>26</v>
      </c>
      <c r="BY27" t="s">
        <v>82</v>
      </c>
      <c r="BZ27" t="s">
        <v>41</v>
      </c>
      <c r="CA27" t="s">
        <v>115</v>
      </c>
      <c r="CB27" t="s">
        <v>295</v>
      </c>
      <c r="CC27" t="s">
        <v>232</v>
      </c>
      <c r="CD27" t="s">
        <v>45</v>
      </c>
      <c r="CE27" t="s">
        <v>85</v>
      </c>
      <c r="CF27" t="s">
        <v>1542</v>
      </c>
      <c r="CG27" t="s">
        <v>1543</v>
      </c>
      <c r="CH27">
        <v>0</v>
      </c>
      <c r="CI27" t="s">
        <v>1627</v>
      </c>
      <c r="CJ27">
        <v>2</v>
      </c>
      <c r="CK27" t="s">
        <v>1544</v>
      </c>
      <c r="CL27">
        <v>0.01</v>
      </c>
      <c r="CM27">
        <v>0</v>
      </c>
      <c r="CN27">
        <v>0</v>
      </c>
      <c r="CO27">
        <v>0</v>
      </c>
      <c r="CP27" s="130" t="s">
        <v>1621</v>
      </c>
      <c r="CQ27" t="s">
        <v>463</v>
      </c>
      <c r="CR27" t="s">
        <v>1628</v>
      </c>
      <c r="CS27" t="s">
        <v>30</v>
      </c>
      <c r="CT27">
        <v>0</v>
      </c>
      <c r="CU27" t="s">
        <v>45</v>
      </c>
      <c r="CV27" t="s">
        <v>34</v>
      </c>
      <c r="CW27" t="s">
        <v>34</v>
      </c>
      <c r="CX27" t="s">
        <v>34</v>
      </c>
      <c r="CY27" t="s">
        <v>60</v>
      </c>
      <c r="CZ27">
        <v>0</v>
      </c>
      <c r="DA27" t="s">
        <v>60</v>
      </c>
      <c r="DB27">
        <v>0</v>
      </c>
      <c r="DC27" t="s">
        <v>60</v>
      </c>
      <c r="DD27" t="s">
        <v>60</v>
      </c>
      <c r="DE27" t="s">
        <v>60</v>
      </c>
      <c r="DF27">
        <v>0</v>
      </c>
      <c r="DG27">
        <v>0</v>
      </c>
      <c r="DH27">
        <v>0</v>
      </c>
      <c r="DI27">
        <v>0</v>
      </c>
      <c r="DJ27">
        <v>0</v>
      </c>
      <c r="DK27">
        <v>0</v>
      </c>
      <c r="DL27">
        <v>0</v>
      </c>
      <c r="DM27" t="s">
        <v>34</v>
      </c>
      <c r="DN27" t="s">
        <v>34</v>
      </c>
      <c r="DO27" t="s">
        <v>34</v>
      </c>
      <c r="DP27" t="s">
        <v>60</v>
      </c>
      <c r="DQ27">
        <v>0</v>
      </c>
      <c r="DR27" t="s">
        <v>60</v>
      </c>
      <c r="DS27">
        <v>0</v>
      </c>
      <c r="DT27" t="s">
        <v>60</v>
      </c>
      <c r="DU27" t="s">
        <v>60</v>
      </c>
      <c r="DV27" t="s">
        <v>60</v>
      </c>
      <c r="DW27">
        <v>0</v>
      </c>
      <c r="DX27">
        <v>0</v>
      </c>
      <c r="DY27">
        <v>0</v>
      </c>
      <c r="DZ27">
        <v>0</v>
      </c>
      <c r="EA27" t="s">
        <v>30</v>
      </c>
      <c r="EB27" t="s">
        <v>31</v>
      </c>
      <c r="EC27" t="s">
        <v>34</v>
      </c>
      <c r="ED27" t="s">
        <v>31</v>
      </c>
      <c r="EE27">
        <v>0</v>
      </c>
      <c r="EF27">
        <v>0</v>
      </c>
      <c r="EG27" t="s">
        <v>30</v>
      </c>
      <c r="EH27" t="s">
        <v>26</v>
      </c>
      <c r="EI27" t="s">
        <v>101</v>
      </c>
      <c r="EJ27">
        <v>4300</v>
      </c>
      <c r="EK27">
        <v>2850</v>
      </c>
      <c r="EL27">
        <v>1025</v>
      </c>
      <c r="EM27">
        <v>375</v>
      </c>
      <c r="EN27">
        <v>0</v>
      </c>
      <c r="EO27">
        <v>0</v>
      </c>
      <c r="EP27">
        <v>0</v>
      </c>
      <c r="EQ27">
        <v>0</v>
      </c>
      <c r="ER27" t="s">
        <v>123</v>
      </c>
      <c r="ES27" t="s">
        <v>1536</v>
      </c>
      <c r="ET27" t="s">
        <v>22</v>
      </c>
    </row>
    <row r="28" spans="1:150" ht="13.5" customHeight="1" x14ac:dyDescent="0.25">
      <c r="A28" t="s">
        <v>1744</v>
      </c>
      <c r="B28" t="s">
        <v>382</v>
      </c>
      <c r="C28" t="s">
        <v>1739</v>
      </c>
      <c r="D28" t="s">
        <v>1740</v>
      </c>
      <c r="E28" t="s">
        <v>383</v>
      </c>
      <c r="F28" t="s">
        <v>16</v>
      </c>
      <c r="G28" t="s">
        <v>384</v>
      </c>
      <c r="I28" t="s">
        <v>106</v>
      </c>
      <c r="L28" t="s">
        <v>19</v>
      </c>
      <c r="M28" t="s">
        <v>385</v>
      </c>
      <c r="N28" t="s">
        <v>31</v>
      </c>
      <c r="O28" t="s">
        <v>21</v>
      </c>
      <c r="P28" t="s">
        <v>22</v>
      </c>
      <c r="R28" t="s">
        <v>130</v>
      </c>
      <c r="S28" t="s">
        <v>74</v>
      </c>
      <c r="T28" t="s">
        <v>386</v>
      </c>
      <c r="U28" t="s">
        <v>387</v>
      </c>
      <c r="V28" t="s">
        <v>26</v>
      </c>
      <c r="W28" t="s">
        <v>31</v>
      </c>
      <c r="X28" t="s">
        <v>21</v>
      </c>
      <c r="Y28" t="s">
        <v>76</v>
      </c>
      <c r="Z28" t="s">
        <v>29</v>
      </c>
      <c r="AA28" t="s">
        <v>30</v>
      </c>
      <c r="AB28" t="s">
        <v>31</v>
      </c>
      <c r="AC28" t="s">
        <v>31</v>
      </c>
      <c r="AD28" t="s">
        <v>31</v>
      </c>
      <c r="AE28" t="s">
        <v>31</v>
      </c>
      <c r="AF28" t="s">
        <v>33</v>
      </c>
      <c r="AG28" t="s">
        <v>34</v>
      </c>
      <c r="AH28" t="s">
        <v>35</v>
      </c>
      <c r="AI28" t="s">
        <v>388</v>
      </c>
      <c r="AJ28" t="s">
        <v>79</v>
      </c>
      <c r="AK28" t="s">
        <v>35</v>
      </c>
      <c r="AL28" t="s">
        <v>22</v>
      </c>
      <c r="AM28" t="s">
        <v>21</v>
      </c>
      <c r="AN28" t="s">
        <v>71</v>
      </c>
      <c r="AO28" t="s">
        <v>21</v>
      </c>
      <c r="AP28" t="s">
        <v>33</v>
      </c>
      <c r="AQ28" t="s">
        <v>34</v>
      </c>
      <c r="AR28" t="s">
        <v>31</v>
      </c>
      <c r="AS28" t="s">
        <v>31</v>
      </c>
      <c r="AT28" t="s">
        <v>31</v>
      </c>
      <c r="AU28" t="s">
        <v>31</v>
      </c>
      <c r="AV28" t="s">
        <v>21</v>
      </c>
      <c r="AW28" t="s">
        <v>21</v>
      </c>
      <c r="AX28" t="s">
        <v>21</v>
      </c>
      <c r="AY28" t="s">
        <v>21</v>
      </c>
      <c r="AZ28" t="s">
        <v>32</v>
      </c>
      <c r="BA28" t="s">
        <v>21</v>
      </c>
      <c r="BB28" t="s">
        <v>21</v>
      </c>
      <c r="BC28" t="s">
        <v>21</v>
      </c>
      <c r="BD28" t="s">
        <v>31</v>
      </c>
      <c r="BE28" t="s">
        <v>33</v>
      </c>
      <c r="BF28" t="s">
        <v>34</v>
      </c>
      <c r="BG28" t="s">
        <v>21</v>
      </c>
      <c r="BH28" t="s">
        <v>21</v>
      </c>
      <c r="BI28" t="s">
        <v>21</v>
      </c>
      <c r="BJ28" t="s">
        <v>21</v>
      </c>
      <c r="BK28" t="s">
        <v>21</v>
      </c>
      <c r="BL28" t="s">
        <v>21</v>
      </c>
      <c r="BM28" t="s">
        <v>21</v>
      </c>
      <c r="BN28" t="s">
        <v>21</v>
      </c>
      <c r="BO28" t="s">
        <v>21</v>
      </c>
      <c r="BP28" t="s">
        <v>33</v>
      </c>
      <c r="BQ28" t="s">
        <v>34</v>
      </c>
      <c r="BR28" t="s">
        <v>71</v>
      </c>
      <c r="BS28" t="s">
        <v>71</v>
      </c>
      <c r="BT28" t="s">
        <v>33</v>
      </c>
      <c r="BU28" t="s">
        <v>34</v>
      </c>
      <c r="BV28">
        <v>0</v>
      </c>
      <c r="BW28" t="s">
        <v>389</v>
      </c>
      <c r="BX28" t="s">
        <v>30</v>
      </c>
      <c r="BY28" t="s">
        <v>40</v>
      </c>
      <c r="BZ28" t="s">
        <v>213</v>
      </c>
      <c r="CA28" t="s">
        <v>115</v>
      </c>
      <c r="CB28" t="s">
        <v>161</v>
      </c>
      <c r="CC28" t="s">
        <v>382</v>
      </c>
      <c r="CD28" t="s">
        <v>45</v>
      </c>
      <c r="CE28" t="s">
        <v>46</v>
      </c>
      <c r="CF28" t="s">
        <v>390</v>
      </c>
      <c r="CG28" t="s">
        <v>391</v>
      </c>
      <c r="CH28">
        <v>1495</v>
      </c>
      <c r="CI28" s="130" t="s">
        <v>1742</v>
      </c>
      <c r="CJ28">
        <v>10</v>
      </c>
      <c r="CK28" t="s">
        <v>392</v>
      </c>
      <c r="CL28">
        <v>0</v>
      </c>
      <c r="CM28">
        <v>0</v>
      </c>
      <c r="CN28">
        <v>0</v>
      </c>
      <c r="CO28">
        <v>0</v>
      </c>
      <c r="CP28" t="s">
        <v>52</v>
      </c>
      <c r="CQ28" t="s">
        <v>168</v>
      </c>
      <c r="CR28">
        <v>0</v>
      </c>
      <c r="CS28" t="s">
        <v>30</v>
      </c>
      <c r="CT28">
        <v>0</v>
      </c>
      <c r="CU28" t="s">
        <v>45</v>
      </c>
      <c r="CV28" t="s">
        <v>34</v>
      </c>
      <c r="CW28" t="s">
        <v>34</v>
      </c>
      <c r="CX28" t="s">
        <v>34</v>
      </c>
      <c r="CY28" t="s">
        <v>60</v>
      </c>
      <c r="CZ28">
        <v>0</v>
      </c>
      <c r="DA28" t="s">
        <v>60</v>
      </c>
      <c r="DB28">
        <v>0</v>
      </c>
      <c r="DC28" t="s">
        <v>60</v>
      </c>
      <c r="DD28" t="s">
        <v>60</v>
      </c>
      <c r="DE28" t="s">
        <v>60</v>
      </c>
      <c r="DF28">
        <v>0</v>
      </c>
      <c r="DG28">
        <v>0</v>
      </c>
      <c r="DH28">
        <v>0</v>
      </c>
      <c r="DI28">
        <v>0</v>
      </c>
      <c r="DJ28">
        <v>0</v>
      </c>
      <c r="DK28">
        <v>0</v>
      </c>
      <c r="DL28">
        <v>0</v>
      </c>
      <c r="DM28" t="s">
        <v>34</v>
      </c>
      <c r="DN28" t="s">
        <v>34</v>
      </c>
      <c r="DO28" t="s">
        <v>34</v>
      </c>
      <c r="DP28" t="s">
        <v>60</v>
      </c>
      <c r="DQ28">
        <v>0</v>
      </c>
      <c r="DR28" t="s">
        <v>60</v>
      </c>
      <c r="DS28">
        <v>0</v>
      </c>
      <c r="DT28" t="s">
        <v>60</v>
      </c>
      <c r="DU28" t="s">
        <v>60</v>
      </c>
      <c r="DV28" t="s">
        <v>60</v>
      </c>
      <c r="DW28">
        <v>0</v>
      </c>
      <c r="DX28">
        <v>0</v>
      </c>
      <c r="DY28">
        <v>0</v>
      </c>
      <c r="DZ28">
        <v>0</v>
      </c>
      <c r="EA28" t="s">
        <v>26</v>
      </c>
      <c r="EB28" t="s">
        <v>31</v>
      </c>
      <c r="EC28" t="s">
        <v>26</v>
      </c>
      <c r="ED28" t="s">
        <v>31</v>
      </c>
      <c r="EE28" t="s">
        <v>30</v>
      </c>
      <c r="EF28">
        <v>0</v>
      </c>
      <c r="EG28" t="s">
        <v>339</v>
      </c>
      <c r="EH28" t="s">
        <v>30</v>
      </c>
      <c r="EI28" t="s">
        <v>61</v>
      </c>
      <c r="EJ28">
        <v>80</v>
      </c>
      <c r="EK28">
        <v>80</v>
      </c>
      <c r="EL28">
        <v>0</v>
      </c>
      <c r="EM28">
        <v>0</v>
      </c>
      <c r="EN28">
        <v>5</v>
      </c>
      <c r="EO28">
        <v>12</v>
      </c>
      <c r="EP28">
        <v>12</v>
      </c>
      <c r="EQ28">
        <v>3</v>
      </c>
      <c r="ER28">
        <v>250</v>
      </c>
      <c r="ES28" t="s">
        <v>393</v>
      </c>
      <c r="ET28" t="s">
        <v>1741</v>
      </c>
    </row>
    <row r="29" spans="1:150" ht="13.5" customHeight="1" x14ac:dyDescent="0.25">
      <c r="A29" t="s">
        <v>436</v>
      </c>
      <c r="B29" t="s">
        <v>437</v>
      </c>
      <c r="C29" t="s">
        <v>438</v>
      </c>
      <c r="D29" t="s">
        <v>439</v>
      </c>
      <c r="E29" t="s">
        <v>34</v>
      </c>
      <c r="F29" t="s">
        <v>16</v>
      </c>
      <c r="G29" t="s">
        <v>184</v>
      </c>
      <c r="I29" t="s">
        <v>440</v>
      </c>
      <c r="L29" t="s">
        <v>19</v>
      </c>
      <c r="M29" t="s">
        <v>70</v>
      </c>
      <c r="N29" t="s">
        <v>71</v>
      </c>
      <c r="O29" t="s">
        <v>21</v>
      </c>
      <c r="P29" t="s">
        <v>22</v>
      </c>
      <c r="R29" t="s">
        <v>73</v>
      </c>
      <c r="S29" t="s">
        <v>107</v>
      </c>
      <c r="T29" t="s">
        <v>336</v>
      </c>
      <c r="U29" t="s">
        <v>441</v>
      </c>
      <c r="V29" t="s">
        <v>26</v>
      </c>
      <c r="W29" t="s">
        <v>31</v>
      </c>
      <c r="X29" t="s">
        <v>21</v>
      </c>
      <c r="Y29" t="s">
        <v>153</v>
      </c>
      <c r="Z29" t="s">
        <v>132</v>
      </c>
      <c r="AA29" t="s">
        <v>30</v>
      </c>
      <c r="AB29" t="s">
        <v>31</v>
      </c>
      <c r="AC29" t="s">
        <v>32</v>
      </c>
      <c r="AD29" t="s">
        <v>32</v>
      </c>
      <c r="AE29" t="s">
        <v>31</v>
      </c>
      <c r="AF29" t="s">
        <v>33</v>
      </c>
      <c r="AG29" t="s">
        <v>34</v>
      </c>
      <c r="AH29" t="s">
        <v>35</v>
      </c>
      <c r="AI29" t="s">
        <v>1666</v>
      </c>
      <c r="AJ29" t="s">
        <v>442</v>
      </c>
      <c r="AK29" t="s">
        <v>35</v>
      </c>
      <c r="AL29" t="s">
        <v>1667</v>
      </c>
      <c r="AM29" t="s">
        <v>21</v>
      </c>
      <c r="AN29" t="s">
        <v>21</v>
      </c>
      <c r="AO29" t="s">
        <v>32</v>
      </c>
      <c r="AP29" t="s">
        <v>33</v>
      </c>
      <c r="AQ29" t="s">
        <v>34</v>
      </c>
      <c r="AR29" t="s">
        <v>71</v>
      </c>
      <c r="AS29" t="s">
        <v>31</v>
      </c>
      <c r="AT29" t="s">
        <v>71</v>
      </c>
      <c r="AU29" t="s">
        <v>71</v>
      </c>
      <c r="AV29" t="s">
        <v>21</v>
      </c>
      <c r="AW29" t="s">
        <v>21</v>
      </c>
      <c r="AX29" t="s">
        <v>21</v>
      </c>
      <c r="AY29" t="s">
        <v>71</v>
      </c>
      <c r="AZ29" t="s">
        <v>71</v>
      </c>
      <c r="BA29" t="s">
        <v>21</v>
      </c>
      <c r="BB29" t="s">
        <v>21</v>
      </c>
      <c r="BC29" t="s">
        <v>32</v>
      </c>
      <c r="BD29" t="s">
        <v>31</v>
      </c>
      <c r="BE29" t="s">
        <v>33</v>
      </c>
      <c r="BF29" t="s">
        <v>34</v>
      </c>
      <c r="BG29" t="s">
        <v>21</v>
      </c>
      <c r="BH29" t="s">
        <v>21</v>
      </c>
      <c r="BI29" t="s">
        <v>21</v>
      </c>
      <c r="BJ29" t="s">
        <v>21</v>
      </c>
      <c r="BK29" t="s">
        <v>21</v>
      </c>
      <c r="BL29" t="s">
        <v>21</v>
      </c>
      <c r="BM29" t="s">
        <v>21</v>
      </c>
      <c r="BN29" t="s">
        <v>21</v>
      </c>
      <c r="BO29" t="s">
        <v>21</v>
      </c>
      <c r="BP29" t="s">
        <v>32</v>
      </c>
      <c r="BQ29" t="s">
        <v>195</v>
      </c>
      <c r="BR29" t="s">
        <v>71</v>
      </c>
      <c r="BS29" t="s">
        <v>32</v>
      </c>
      <c r="BT29" t="s">
        <v>32</v>
      </c>
      <c r="BU29" t="s">
        <v>195</v>
      </c>
      <c r="BV29">
        <v>0</v>
      </c>
      <c r="BW29" t="s">
        <v>1668</v>
      </c>
      <c r="BX29" t="s">
        <v>26</v>
      </c>
      <c r="BY29" t="s">
        <v>82</v>
      </c>
      <c r="BZ29" t="s">
        <v>41</v>
      </c>
      <c r="CA29" t="s">
        <v>83</v>
      </c>
      <c r="CB29" t="s">
        <v>161</v>
      </c>
      <c r="CC29">
        <v>0</v>
      </c>
      <c r="CD29" t="s">
        <v>45</v>
      </c>
      <c r="CE29" t="s">
        <v>34</v>
      </c>
      <c r="CF29" t="s">
        <v>34</v>
      </c>
      <c r="CG29" t="s">
        <v>34</v>
      </c>
      <c r="CH29" t="s">
        <v>60</v>
      </c>
      <c r="CI29">
        <v>0</v>
      </c>
      <c r="CJ29" t="s">
        <v>60</v>
      </c>
      <c r="CK29">
        <v>0</v>
      </c>
      <c r="CL29" t="s">
        <v>60</v>
      </c>
      <c r="CM29" t="s">
        <v>60</v>
      </c>
      <c r="CN29" t="s">
        <v>60</v>
      </c>
      <c r="CO29">
        <v>0</v>
      </c>
      <c r="CP29" t="s">
        <v>90</v>
      </c>
      <c r="CQ29" t="s">
        <v>53</v>
      </c>
      <c r="CR29">
        <v>0</v>
      </c>
      <c r="CS29" t="s">
        <v>30</v>
      </c>
      <c r="CT29">
        <v>0</v>
      </c>
      <c r="CU29" t="s">
        <v>45</v>
      </c>
      <c r="CV29" t="s">
        <v>34</v>
      </c>
      <c r="CW29" t="s">
        <v>34</v>
      </c>
      <c r="CX29" t="s">
        <v>34</v>
      </c>
      <c r="CY29" t="s">
        <v>60</v>
      </c>
      <c r="CZ29">
        <v>0</v>
      </c>
      <c r="DA29" t="s">
        <v>60</v>
      </c>
      <c r="DB29">
        <v>0</v>
      </c>
      <c r="DC29" t="s">
        <v>60</v>
      </c>
      <c r="DD29" t="s">
        <v>60</v>
      </c>
      <c r="DE29" t="s">
        <v>60</v>
      </c>
      <c r="DF29">
        <v>0</v>
      </c>
      <c r="DG29">
        <v>0</v>
      </c>
      <c r="DH29">
        <v>0</v>
      </c>
      <c r="DI29">
        <v>0</v>
      </c>
      <c r="DJ29">
        <v>0</v>
      </c>
      <c r="DK29">
        <v>0</v>
      </c>
      <c r="DL29">
        <v>0</v>
      </c>
      <c r="DM29" t="s">
        <v>34</v>
      </c>
      <c r="DN29" t="s">
        <v>34</v>
      </c>
      <c r="DO29" t="s">
        <v>34</v>
      </c>
      <c r="DP29" t="s">
        <v>60</v>
      </c>
      <c r="DQ29">
        <v>0</v>
      </c>
      <c r="DR29" t="s">
        <v>60</v>
      </c>
      <c r="DS29">
        <v>0</v>
      </c>
      <c r="DT29" t="s">
        <v>60</v>
      </c>
      <c r="DU29" t="s">
        <v>60</v>
      </c>
      <c r="DV29" t="s">
        <v>60</v>
      </c>
      <c r="DW29">
        <v>0</v>
      </c>
      <c r="DX29">
        <v>0</v>
      </c>
      <c r="DY29">
        <v>0</v>
      </c>
      <c r="DZ29">
        <v>0</v>
      </c>
      <c r="EA29" t="s">
        <v>26</v>
      </c>
      <c r="EB29" t="s">
        <v>19</v>
      </c>
      <c r="EC29" t="s">
        <v>30</v>
      </c>
      <c r="ED29" t="s">
        <v>31</v>
      </c>
      <c r="EE29" t="s">
        <v>30</v>
      </c>
      <c r="EF29">
        <v>0</v>
      </c>
      <c r="EG29" t="s">
        <v>1669</v>
      </c>
      <c r="EH29" t="s">
        <v>30</v>
      </c>
      <c r="EI29" t="s">
        <v>61</v>
      </c>
      <c r="EJ29">
        <v>6800</v>
      </c>
      <c r="EK29">
        <v>6500</v>
      </c>
      <c r="EL29">
        <v>300</v>
      </c>
      <c r="EM29">
        <v>0</v>
      </c>
      <c r="EN29">
        <v>1</v>
      </c>
      <c r="EO29">
        <v>3</v>
      </c>
      <c r="EP29">
        <v>1</v>
      </c>
      <c r="EQ29">
        <v>3</v>
      </c>
      <c r="ER29">
        <v>999</v>
      </c>
      <c r="ES29" t="s">
        <v>443</v>
      </c>
      <c r="ET29" t="s">
        <v>22</v>
      </c>
    </row>
    <row r="30" spans="1:150" ht="13.5" customHeight="1" x14ac:dyDescent="0.25">
      <c r="A30" t="s">
        <v>1865</v>
      </c>
      <c r="B30" t="s">
        <v>448</v>
      </c>
      <c r="C30" s="131" t="s">
        <v>1867</v>
      </c>
      <c r="D30" t="s">
        <v>449</v>
      </c>
      <c r="E30" t="s">
        <v>1853</v>
      </c>
      <c r="F30" t="s">
        <v>16</v>
      </c>
      <c r="G30" t="s">
        <v>450</v>
      </c>
      <c r="I30" t="s">
        <v>18</v>
      </c>
      <c r="L30" t="s">
        <v>19</v>
      </c>
      <c r="M30" t="s">
        <v>70</v>
      </c>
      <c r="N30" t="s">
        <v>21</v>
      </c>
      <c r="O30" t="s">
        <v>31</v>
      </c>
      <c r="P30" t="s">
        <v>22</v>
      </c>
      <c r="R30" t="s">
        <v>73</v>
      </c>
      <c r="S30" t="s">
        <v>107</v>
      </c>
      <c r="T30" t="s">
        <v>108</v>
      </c>
      <c r="U30" t="s">
        <v>451</v>
      </c>
      <c r="V30" t="s">
        <v>26</v>
      </c>
      <c r="W30" t="s">
        <v>21</v>
      </c>
      <c r="X30" t="s">
        <v>27</v>
      </c>
      <c r="Y30" t="s">
        <v>76</v>
      </c>
      <c r="Z30" t="s">
        <v>29</v>
      </c>
      <c r="AA30" t="s">
        <v>30</v>
      </c>
      <c r="AB30" t="s">
        <v>27</v>
      </c>
      <c r="AC30" t="s">
        <v>32</v>
      </c>
      <c r="AD30" t="s">
        <v>31</v>
      </c>
      <c r="AE30" t="s">
        <v>31</v>
      </c>
      <c r="AF30" t="s">
        <v>33</v>
      </c>
      <c r="AG30" t="s">
        <v>34</v>
      </c>
      <c r="AH30" t="s">
        <v>35</v>
      </c>
      <c r="AI30" t="s">
        <v>452</v>
      </c>
      <c r="AJ30" t="s">
        <v>453</v>
      </c>
      <c r="AK30" t="s">
        <v>134</v>
      </c>
      <c r="AL30" t="s">
        <v>454</v>
      </c>
      <c r="AM30" t="s">
        <v>21</v>
      </c>
      <c r="AN30" t="s">
        <v>21</v>
      </c>
      <c r="AO30" t="s">
        <v>32</v>
      </c>
      <c r="AP30" t="s">
        <v>33</v>
      </c>
      <c r="AQ30" t="s">
        <v>34</v>
      </c>
      <c r="AR30" t="s">
        <v>21</v>
      </c>
      <c r="AS30" t="s">
        <v>21</v>
      </c>
      <c r="AT30" t="s">
        <v>21</v>
      </c>
      <c r="AU30" t="s">
        <v>21</v>
      </c>
      <c r="AV30" t="s">
        <v>32</v>
      </c>
      <c r="AW30" t="s">
        <v>21</v>
      </c>
      <c r="AX30" t="s">
        <v>21</v>
      </c>
      <c r="AY30" t="s">
        <v>21</v>
      </c>
      <c r="AZ30" t="s">
        <v>21</v>
      </c>
      <c r="BA30" t="s">
        <v>21</v>
      </c>
      <c r="BB30" t="s">
        <v>21</v>
      </c>
      <c r="BC30" t="s">
        <v>21</v>
      </c>
      <c r="BD30" t="s">
        <v>32</v>
      </c>
      <c r="BE30" t="s">
        <v>33</v>
      </c>
      <c r="BF30" t="s">
        <v>34</v>
      </c>
      <c r="BG30" t="s">
        <v>31</v>
      </c>
      <c r="BH30" t="s">
        <v>21</v>
      </c>
      <c r="BI30" t="s">
        <v>32</v>
      </c>
      <c r="BJ30" t="s">
        <v>21</v>
      </c>
      <c r="BK30" t="s">
        <v>32</v>
      </c>
      <c r="BL30" t="s">
        <v>21</v>
      </c>
      <c r="BM30" t="s">
        <v>31</v>
      </c>
      <c r="BN30" t="s">
        <v>21</v>
      </c>
      <c r="BO30" t="s">
        <v>21</v>
      </c>
      <c r="BP30" t="s">
        <v>33</v>
      </c>
      <c r="BQ30" t="s">
        <v>34</v>
      </c>
      <c r="BR30" t="s">
        <v>21</v>
      </c>
      <c r="BS30" t="s">
        <v>71</v>
      </c>
      <c r="BT30" t="s">
        <v>33</v>
      </c>
      <c r="BU30" t="s">
        <v>34</v>
      </c>
      <c r="BV30">
        <v>0</v>
      </c>
      <c r="BW30" t="s">
        <v>455</v>
      </c>
      <c r="BX30" t="s">
        <v>26</v>
      </c>
      <c r="BY30" t="s">
        <v>82</v>
      </c>
      <c r="BZ30" t="s">
        <v>41</v>
      </c>
      <c r="CA30" t="s">
        <v>115</v>
      </c>
      <c r="CB30" t="s">
        <v>136</v>
      </c>
      <c r="CC30" t="s">
        <v>456</v>
      </c>
      <c r="CD30" t="s">
        <v>45</v>
      </c>
      <c r="CE30" t="s">
        <v>85</v>
      </c>
      <c r="CF30" t="s">
        <v>457</v>
      </c>
      <c r="CG30" t="s">
        <v>458</v>
      </c>
      <c r="CH30">
        <v>150</v>
      </c>
      <c r="CI30" t="s">
        <v>459</v>
      </c>
      <c r="CJ30">
        <v>7.5</v>
      </c>
      <c r="CK30" t="s">
        <v>460</v>
      </c>
      <c r="CL30">
        <v>0</v>
      </c>
      <c r="CM30">
        <v>0</v>
      </c>
      <c r="CN30">
        <v>0</v>
      </c>
      <c r="CO30" t="s">
        <v>461</v>
      </c>
      <c r="CP30" t="s">
        <v>462</v>
      </c>
      <c r="CQ30" t="s">
        <v>463</v>
      </c>
      <c r="CR30">
        <v>0</v>
      </c>
      <c r="CS30" t="s">
        <v>30</v>
      </c>
      <c r="CT30">
        <v>0</v>
      </c>
      <c r="CU30" t="s">
        <v>45</v>
      </c>
      <c r="CV30" t="s">
        <v>34</v>
      </c>
      <c r="CW30" t="s">
        <v>34</v>
      </c>
      <c r="CX30" t="s">
        <v>34</v>
      </c>
      <c r="CY30" t="s">
        <v>60</v>
      </c>
      <c r="CZ30">
        <v>0</v>
      </c>
      <c r="DA30" t="s">
        <v>60</v>
      </c>
      <c r="DB30">
        <v>0</v>
      </c>
      <c r="DC30" t="s">
        <v>60</v>
      </c>
      <c r="DD30" t="s">
        <v>60</v>
      </c>
      <c r="DE30" t="s">
        <v>60</v>
      </c>
      <c r="DF30">
        <v>0</v>
      </c>
      <c r="DG30">
        <v>0</v>
      </c>
      <c r="DH30">
        <v>0</v>
      </c>
      <c r="DI30">
        <v>0</v>
      </c>
      <c r="DJ30">
        <v>0</v>
      </c>
      <c r="DK30">
        <v>0</v>
      </c>
      <c r="DL30">
        <v>0</v>
      </c>
      <c r="DM30" t="s">
        <v>34</v>
      </c>
      <c r="DN30" t="s">
        <v>34</v>
      </c>
      <c r="DO30" t="s">
        <v>34</v>
      </c>
      <c r="DP30" t="s">
        <v>60</v>
      </c>
      <c r="DQ30">
        <v>0</v>
      </c>
      <c r="DR30" t="s">
        <v>60</v>
      </c>
      <c r="DS30">
        <v>0</v>
      </c>
      <c r="DT30" t="s">
        <v>60</v>
      </c>
      <c r="DU30" t="s">
        <v>60</v>
      </c>
      <c r="DV30" t="s">
        <v>60</v>
      </c>
      <c r="DW30">
        <v>0</v>
      </c>
      <c r="DX30">
        <v>0</v>
      </c>
      <c r="DY30">
        <v>0</v>
      </c>
      <c r="DZ30">
        <v>0</v>
      </c>
      <c r="EA30" t="s">
        <v>26</v>
      </c>
      <c r="EB30" t="s">
        <v>19</v>
      </c>
      <c r="EC30" t="s">
        <v>99</v>
      </c>
      <c r="ED30" t="s">
        <v>31</v>
      </c>
      <c r="EE30" t="s">
        <v>464</v>
      </c>
      <c r="EF30">
        <v>0</v>
      </c>
      <c r="EG30" t="s">
        <v>465</v>
      </c>
      <c r="EH30" t="s">
        <v>26</v>
      </c>
      <c r="EI30" t="s">
        <v>466</v>
      </c>
      <c r="EJ30">
        <v>1000</v>
      </c>
      <c r="EK30">
        <v>800</v>
      </c>
      <c r="EL30">
        <v>180</v>
      </c>
      <c r="EM30">
        <v>20</v>
      </c>
      <c r="EN30">
        <v>1</v>
      </c>
      <c r="EO30">
        <v>1</v>
      </c>
      <c r="EP30">
        <v>1</v>
      </c>
      <c r="EQ30">
        <v>1</v>
      </c>
      <c r="ER30">
        <v>1000</v>
      </c>
      <c r="ES30" t="s">
        <v>467</v>
      </c>
      <c r="ET30" t="s">
        <v>22</v>
      </c>
    </row>
    <row r="31" spans="1:150" ht="13.5" customHeight="1" x14ac:dyDescent="0.25">
      <c r="A31" t="s">
        <v>468</v>
      </c>
      <c r="B31" t="s">
        <v>469</v>
      </c>
      <c r="C31" s="133" t="s">
        <v>1652</v>
      </c>
      <c r="D31" t="s">
        <v>1653</v>
      </c>
      <c r="E31" t="s">
        <v>1654</v>
      </c>
      <c r="F31" t="s">
        <v>16</v>
      </c>
      <c r="G31" t="s">
        <v>470</v>
      </c>
      <c r="I31" t="s">
        <v>471</v>
      </c>
      <c r="L31" t="s">
        <v>19</v>
      </c>
      <c r="M31" t="s">
        <v>70</v>
      </c>
      <c r="N31" t="s">
        <v>21</v>
      </c>
      <c r="O31" t="s">
        <v>31</v>
      </c>
      <c r="P31" t="s">
        <v>22</v>
      </c>
      <c r="R31" t="s">
        <v>227</v>
      </c>
      <c r="S31" t="s">
        <v>24</v>
      </c>
      <c r="T31" t="s">
        <v>336</v>
      </c>
      <c r="U31" t="s">
        <v>472</v>
      </c>
      <c r="V31" t="s">
        <v>26</v>
      </c>
      <c r="W31" t="s">
        <v>21</v>
      </c>
      <c r="X31" t="s">
        <v>21</v>
      </c>
      <c r="Y31" t="s">
        <v>153</v>
      </c>
      <c r="Z31" t="s">
        <v>187</v>
      </c>
      <c r="AA31" t="s">
        <v>30</v>
      </c>
      <c r="AB31" t="s">
        <v>32</v>
      </c>
      <c r="AC31" t="s">
        <v>32</v>
      </c>
      <c r="AD31" t="s">
        <v>32</v>
      </c>
      <c r="AE31" t="s">
        <v>32</v>
      </c>
      <c r="AF31" t="s">
        <v>32</v>
      </c>
      <c r="AG31" t="s">
        <v>195</v>
      </c>
      <c r="AH31" t="s">
        <v>473</v>
      </c>
      <c r="AI31" t="s">
        <v>22</v>
      </c>
      <c r="AJ31" s="130" t="s">
        <v>191</v>
      </c>
      <c r="AK31" t="s">
        <v>446</v>
      </c>
      <c r="AL31" t="s">
        <v>22</v>
      </c>
      <c r="AM31" t="s">
        <v>32</v>
      </c>
      <c r="AN31" t="s">
        <v>21</v>
      </c>
      <c r="AO31" t="s">
        <v>32</v>
      </c>
      <c r="AP31" t="s">
        <v>33</v>
      </c>
      <c r="AQ31" t="s">
        <v>34</v>
      </c>
      <c r="AR31" t="s">
        <v>32</v>
      </c>
      <c r="AS31" t="s">
        <v>71</v>
      </c>
      <c r="AT31" t="s">
        <v>32</v>
      </c>
      <c r="AU31" t="s">
        <v>32</v>
      </c>
      <c r="AV31" t="s">
        <v>21</v>
      </c>
      <c r="AW31" t="s">
        <v>21</v>
      </c>
      <c r="AX31" t="s">
        <v>21</v>
      </c>
      <c r="AY31" t="s">
        <v>32</v>
      </c>
      <c r="AZ31" t="s">
        <v>32</v>
      </c>
      <c r="BA31" t="s">
        <v>32</v>
      </c>
      <c r="BB31" t="s">
        <v>32</v>
      </c>
      <c r="BC31" t="s">
        <v>32</v>
      </c>
      <c r="BD31" t="s">
        <v>32</v>
      </c>
      <c r="BE31" t="s">
        <v>33</v>
      </c>
      <c r="BF31" t="s">
        <v>34</v>
      </c>
      <c r="BG31" t="s">
        <v>32</v>
      </c>
      <c r="BH31" t="s">
        <v>31</v>
      </c>
      <c r="BI31" t="s">
        <v>32</v>
      </c>
      <c r="BJ31" t="s">
        <v>32</v>
      </c>
      <c r="BK31" t="s">
        <v>32</v>
      </c>
      <c r="BL31" t="s">
        <v>21</v>
      </c>
      <c r="BM31" t="s">
        <v>21</v>
      </c>
      <c r="BN31" t="s">
        <v>32</v>
      </c>
      <c r="BO31" t="s">
        <v>21</v>
      </c>
      <c r="BP31" t="s">
        <v>33</v>
      </c>
      <c r="BQ31" t="s">
        <v>34</v>
      </c>
      <c r="BR31" t="s">
        <v>31</v>
      </c>
      <c r="BS31" t="s">
        <v>31</v>
      </c>
      <c r="BT31" t="s">
        <v>33</v>
      </c>
      <c r="BU31" t="s">
        <v>34</v>
      </c>
      <c r="BV31">
        <v>0</v>
      </c>
      <c r="BW31">
        <v>0</v>
      </c>
      <c r="BX31" t="s">
        <v>30</v>
      </c>
      <c r="BY31" t="s">
        <v>40</v>
      </c>
      <c r="BZ31" t="s">
        <v>213</v>
      </c>
      <c r="CA31" t="s">
        <v>115</v>
      </c>
      <c r="CB31" t="s">
        <v>474</v>
      </c>
      <c r="CC31" t="s">
        <v>22</v>
      </c>
      <c r="CD31" t="s">
        <v>45</v>
      </c>
      <c r="CE31" t="s">
        <v>85</v>
      </c>
      <c r="CF31" t="s">
        <v>475</v>
      </c>
      <c r="CG31" t="s">
        <v>272</v>
      </c>
      <c r="CH31">
        <v>0</v>
      </c>
      <c r="CI31" t="s">
        <v>476</v>
      </c>
      <c r="CJ31">
        <v>8.5</v>
      </c>
      <c r="CK31">
        <v>0</v>
      </c>
      <c r="CL31" t="s">
        <v>60</v>
      </c>
      <c r="CM31" t="s">
        <v>60</v>
      </c>
      <c r="CN31" t="s">
        <v>60</v>
      </c>
      <c r="CO31" t="s">
        <v>1655</v>
      </c>
      <c r="CP31" t="s">
        <v>323</v>
      </c>
      <c r="CQ31" t="s">
        <v>168</v>
      </c>
      <c r="CR31">
        <v>0</v>
      </c>
      <c r="CS31" t="s">
        <v>30</v>
      </c>
      <c r="CT31">
        <v>0</v>
      </c>
      <c r="CU31" t="s">
        <v>45</v>
      </c>
      <c r="CV31" t="s">
        <v>34</v>
      </c>
      <c r="CW31" t="s">
        <v>34</v>
      </c>
      <c r="CX31" t="s">
        <v>34</v>
      </c>
      <c r="CY31" t="s">
        <v>60</v>
      </c>
      <c r="CZ31">
        <v>0</v>
      </c>
      <c r="DA31" t="s">
        <v>60</v>
      </c>
      <c r="DB31">
        <v>0</v>
      </c>
      <c r="DC31" t="s">
        <v>60</v>
      </c>
      <c r="DD31" t="s">
        <v>60</v>
      </c>
      <c r="DE31" t="s">
        <v>60</v>
      </c>
      <c r="DF31">
        <v>0</v>
      </c>
      <c r="DG31">
        <v>0</v>
      </c>
      <c r="DH31">
        <v>0</v>
      </c>
      <c r="DI31">
        <v>0</v>
      </c>
      <c r="DJ31">
        <v>0</v>
      </c>
      <c r="DK31">
        <v>0</v>
      </c>
      <c r="DL31">
        <v>0</v>
      </c>
      <c r="DM31" t="s">
        <v>34</v>
      </c>
      <c r="DN31" t="s">
        <v>34</v>
      </c>
      <c r="DO31" t="s">
        <v>34</v>
      </c>
      <c r="DP31" t="s">
        <v>60</v>
      </c>
      <c r="DQ31">
        <v>0</v>
      </c>
      <c r="DR31" t="s">
        <v>60</v>
      </c>
      <c r="DS31">
        <v>0</v>
      </c>
      <c r="DT31" t="s">
        <v>60</v>
      </c>
      <c r="DU31" t="s">
        <v>60</v>
      </c>
      <c r="DV31" t="s">
        <v>60</v>
      </c>
      <c r="DW31">
        <v>0</v>
      </c>
      <c r="DX31">
        <v>0</v>
      </c>
      <c r="DY31">
        <v>0</v>
      </c>
      <c r="DZ31">
        <v>0</v>
      </c>
      <c r="EA31" t="s">
        <v>26</v>
      </c>
      <c r="EB31" t="s">
        <v>19</v>
      </c>
      <c r="EC31" t="s">
        <v>30</v>
      </c>
      <c r="ED31" t="s">
        <v>31</v>
      </c>
      <c r="EE31" t="s">
        <v>30</v>
      </c>
      <c r="EF31">
        <v>0</v>
      </c>
      <c r="EG31" t="s">
        <v>477</v>
      </c>
      <c r="EH31" t="s">
        <v>30</v>
      </c>
      <c r="EI31" t="s">
        <v>61</v>
      </c>
      <c r="EJ31">
        <v>194</v>
      </c>
      <c r="EK31">
        <v>194</v>
      </c>
      <c r="EL31">
        <v>0</v>
      </c>
      <c r="EM31">
        <v>0</v>
      </c>
      <c r="EN31">
        <v>1</v>
      </c>
      <c r="EO31">
        <v>3</v>
      </c>
      <c r="EP31">
        <v>3</v>
      </c>
      <c r="EQ31">
        <v>3</v>
      </c>
      <c r="ER31">
        <v>500</v>
      </c>
      <c r="ES31" t="s">
        <v>1651</v>
      </c>
      <c r="ET31" t="s">
        <v>478</v>
      </c>
    </row>
    <row r="32" spans="1:150" ht="13.5" customHeight="1" x14ac:dyDescent="0.25">
      <c r="A32" t="s">
        <v>479</v>
      </c>
      <c r="B32" t="s">
        <v>480</v>
      </c>
      <c r="C32" t="s">
        <v>481</v>
      </c>
      <c r="D32" t="s">
        <v>482</v>
      </c>
      <c r="E32" t="s">
        <v>483</v>
      </c>
      <c r="F32" t="s">
        <v>16</v>
      </c>
      <c r="G32" t="s">
        <v>484</v>
      </c>
      <c r="I32" t="s">
        <v>18</v>
      </c>
      <c r="L32" t="s">
        <v>19</v>
      </c>
      <c r="M32" t="s">
        <v>70</v>
      </c>
      <c r="N32" t="s">
        <v>71</v>
      </c>
      <c r="O32" t="s">
        <v>21</v>
      </c>
      <c r="P32" t="s">
        <v>485</v>
      </c>
      <c r="R32" t="s">
        <v>130</v>
      </c>
      <c r="S32" t="s">
        <v>107</v>
      </c>
      <c r="T32" t="s">
        <v>336</v>
      </c>
      <c r="U32" t="s">
        <v>486</v>
      </c>
      <c r="V32" t="s">
        <v>26</v>
      </c>
      <c r="W32" t="s">
        <v>21</v>
      </c>
      <c r="X32" t="s">
        <v>27</v>
      </c>
      <c r="Y32" t="s">
        <v>266</v>
      </c>
      <c r="Z32" t="s">
        <v>187</v>
      </c>
      <c r="AA32" t="s">
        <v>26</v>
      </c>
      <c r="AB32" t="s">
        <v>31</v>
      </c>
      <c r="AC32" t="s">
        <v>31</v>
      </c>
      <c r="AD32" t="s">
        <v>31</v>
      </c>
      <c r="AE32" t="s">
        <v>31</v>
      </c>
      <c r="AF32" t="s">
        <v>33</v>
      </c>
      <c r="AG32" t="s">
        <v>487</v>
      </c>
      <c r="AH32" t="s">
        <v>35</v>
      </c>
      <c r="AI32" t="s">
        <v>488</v>
      </c>
      <c r="AJ32" t="s">
        <v>489</v>
      </c>
      <c r="AK32" t="s">
        <v>35</v>
      </c>
      <c r="AL32" t="s">
        <v>22</v>
      </c>
      <c r="AM32" t="s">
        <v>21</v>
      </c>
      <c r="AN32" t="s">
        <v>21</v>
      </c>
      <c r="AO32" t="s">
        <v>32</v>
      </c>
      <c r="AP32" t="s">
        <v>33</v>
      </c>
      <c r="AQ32" t="s">
        <v>34</v>
      </c>
      <c r="AR32" t="s">
        <v>21</v>
      </c>
      <c r="AS32" t="s">
        <v>31</v>
      </c>
      <c r="AT32" t="s">
        <v>31</v>
      </c>
      <c r="AU32" t="s">
        <v>31</v>
      </c>
      <c r="AV32" t="s">
        <v>21</v>
      </c>
      <c r="AW32" t="s">
        <v>21</v>
      </c>
      <c r="AX32" t="s">
        <v>21</v>
      </c>
      <c r="AY32" t="s">
        <v>31</v>
      </c>
      <c r="AZ32" t="s">
        <v>31</v>
      </c>
      <c r="BA32" t="s">
        <v>21</v>
      </c>
      <c r="BB32" t="s">
        <v>31</v>
      </c>
      <c r="BC32" t="s">
        <v>21</v>
      </c>
      <c r="BD32" t="s">
        <v>31</v>
      </c>
      <c r="BE32" t="s">
        <v>33</v>
      </c>
      <c r="BF32" t="s">
        <v>34</v>
      </c>
      <c r="BG32" t="s">
        <v>21</v>
      </c>
      <c r="BH32" t="s">
        <v>21</v>
      </c>
      <c r="BI32" t="s">
        <v>21</v>
      </c>
      <c r="BJ32" t="s">
        <v>21</v>
      </c>
      <c r="BK32" t="s">
        <v>21</v>
      </c>
      <c r="BL32" t="s">
        <v>21</v>
      </c>
      <c r="BM32" t="s">
        <v>21</v>
      </c>
      <c r="BN32" t="s">
        <v>21</v>
      </c>
      <c r="BO32" t="s">
        <v>21</v>
      </c>
      <c r="BP32" t="s">
        <v>33</v>
      </c>
      <c r="BQ32" t="s">
        <v>34</v>
      </c>
      <c r="BR32" t="s">
        <v>31</v>
      </c>
      <c r="BS32" t="s">
        <v>31</v>
      </c>
      <c r="BT32" t="s">
        <v>33</v>
      </c>
      <c r="BU32" t="s">
        <v>34</v>
      </c>
      <c r="BV32">
        <v>0</v>
      </c>
      <c r="BW32" t="s">
        <v>490</v>
      </c>
      <c r="BX32" t="s">
        <v>26</v>
      </c>
      <c r="BY32" t="s">
        <v>82</v>
      </c>
      <c r="BZ32" t="s">
        <v>41</v>
      </c>
      <c r="CA32" t="s">
        <v>83</v>
      </c>
      <c r="CB32" t="s">
        <v>491</v>
      </c>
      <c r="CC32">
        <v>0</v>
      </c>
      <c r="CD32" t="s">
        <v>45</v>
      </c>
      <c r="CE32" t="s">
        <v>34</v>
      </c>
      <c r="CF32" t="s">
        <v>34</v>
      </c>
      <c r="CG32" t="s">
        <v>34</v>
      </c>
      <c r="CH32" t="s">
        <v>60</v>
      </c>
      <c r="CI32">
        <v>0</v>
      </c>
      <c r="CJ32" t="s">
        <v>60</v>
      </c>
      <c r="CK32">
        <v>0</v>
      </c>
      <c r="CL32" t="s">
        <v>60</v>
      </c>
      <c r="CM32" t="s">
        <v>60</v>
      </c>
      <c r="CN32" t="s">
        <v>60</v>
      </c>
      <c r="CO32">
        <v>0</v>
      </c>
      <c r="CP32" t="s">
        <v>60</v>
      </c>
      <c r="CQ32" t="s">
        <v>60</v>
      </c>
      <c r="CR32">
        <v>0</v>
      </c>
      <c r="CS32" t="s">
        <v>30</v>
      </c>
      <c r="CT32">
        <v>0</v>
      </c>
      <c r="CU32" t="s">
        <v>45</v>
      </c>
      <c r="CV32" t="s">
        <v>34</v>
      </c>
      <c r="CW32" t="s">
        <v>34</v>
      </c>
      <c r="CX32" t="s">
        <v>34</v>
      </c>
      <c r="CY32" t="s">
        <v>60</v>
      </c>
      <c r="CZ32">
        <v>0</v>
      </c>
      <c r="DA32" t="s">
        <v>60</v>
      </c>
      <c r="DB32">
        <v>0</v>
      </c>
      <c r="DC32" t="s">
        <v>60</v>
      </c>
      <c r="DD32" t="s">
        <v>60</v>
      </c>
      <c r="DE32" t="s">
        <v>60</v>
      </c>
      <c r="DF32">
        <v>0</v>
      </c>
      <c r="DG32">
        <v>0</v>
      </c>
      <c r="DH32">
        <v>0</v>
      </c>
      <c r="DI32">
        <v>0</v>
      </c>
      <c r="DJ32">
        <v>0</v>
      </c>
      <c r="DK32">
        <v>0</v>
      </c>
      <c r="DL32">
        <v>0</v>
      </c>
      <c r="DM32" t="s">
        <v>34</v>
      </c>
      <c r="DN32" t="s">
        <v>34</v>
      </c>
      <c r="DO32" t="s">
        <v>34</v>
      </c>
      <c r="DP32" t="s">
        <v>60</v>
      </c>
      <c r="DQ32">
        <v>0</v>
      </c>
      <c r="DR32" t="s">
        <v>60</v>
      </c>
      <c r="DS32">
        <v>0</v>
      </c>
      <c r="DT32" t="s">
        <v>60</v>
      </c>
      <c r="DU32" t="s">
        <v>60</v>
      </c>
      <c r="DV32" t="s">
        <v>60</v>
      </c>
      <c r="DW32">
        <v>0</v>
      </c>
      <c r="DX32">
        <v>0</v>
      </c>
      <c r="DY32">
        <v>0</v>
      </c>
      <c r="DZ32">
        <v>0</v>
      </c>
      <c r="EA32" t="s">
        <v>26</v>
      </c>
      <c r="EB32" t="s">
        <v>19</v>
      </c>
      <c r="EC32" t="s">
        <v>99</v>
      </c>
      <c r="ED32" t="s">
        <v>98</v>
      </c>
      <c r="EE32" t="s">
        <v>30</v>
      </c>
      <c r="EF32">
        <v>0</v>
      </c>
      <c r="EG32" t="s">
        <v>465</v>
      </c>
      <c r="EH32" t="s">
        <v>26</v>
      </c>
      <c r="EI32" t="s">
        <v>101</v>
      </c>
      <c r="EJ32">
        <v>400</v>
      </c>
      <c r="EK32">
        <v>400</v>
      </c>
      <c r="EL32">
        <v>0</v>
      </c>
      <c r="EM32">
        <v>0</v>
      </c>
      <c r="EN32">
        <v>0</v>
      </c>
      <c r="EO32">
        <v>1</v>
      </c>
      <c r="EP32">
        <v>0</v>
      </c>
      <c r="EQ32">
        <v>1</v>
      </c>
      <c r="ER32">
        <v>1000</v>
      </c>
      <c r="ES32" t="s">
        <v>492</v>
      </c>
      <c r="ET32" t="s">
        <v>22</v>
      </c>
    </row>
    <row r="33" spans="1:150" ht="13.5" customHeight="1" x14ac:dyDescent="0.25">
      <c r="A33" t="s">
        <v>493</v>
      </c>
      <c r="B33" t="s">
        <v>494</v>
      </c>
      <c r="C33" t="s">
        <v>1476</v>
      </c>
      <c r="D33" t="s">
        <v>495</v>
      </c>
      <c r="E33" t="s">
        <v>34</v>
      </c>
      <c r="F33" t="s">
        <v>16</v>
      </c>
      <c r="G33" t="s">
        <v>496</v>
      </c>
      <c r="I33" t="s">
        <v>497</v>
      </c>
      <c r="L33" t="s">
        <v>19</v>
      </c>
      <c r="M33" t="s">
        <v>70</v>
      </c>
      <c r="N33" t="s">
        <v>21</v>
      </c>
      <c r="O33" t="s">
        <v>21</v>
      </c>
      <c r="P33" t="s">
        <v>498</v>
      </c>
      <c r="R33" t="s">
        <v>73</v>
      </c>
      <c r="S33" t="s">
        <v>131</v>
      </c>
      <c r="T33" t="s">
        <v>22</v>
      </c>
      <c r="U33" t="s">
        <v>499</v>
      </c>
      <c r="V33" t="s">
        <v>26</v>
      </c>
      <c r="W33" t="s">
        <v>21</v>
      </c>
      <c r="X33" t="s">
        <v>21</v>
      </c>
      <c r="Y33" t="s">
        <v>266</v>
      </c>
      <c r="Z33" t="s">
        <v>187</v>
      </c>
      <c r="AA33" t="s">
        <v>30</v>
      </c>
      <c r="AB33" t="s">
        <v>32</v>
      </c>
      <c r="AC33" t="s">
        <v>32</v>
      </c>
      <c r="AD33" t="s">
        <v>31</v>
      </c>
      <c r="AE33" t="s">
        <v>31</v>
      </c>
      <c r="AF33" t="s">
        <v>33</v>
      </c>
      <c r="AG33" t="s">
        <v>34</v>
      </c>
      <c r="AH33" t="s">
        <v>35</v>
      </c>
      <c r="AI33" t="s">
        <v>500</v>
      </c>
      <c r="AJ33" t="s">
        <v>191</v>
      </c>
      <c r="AK33" t="s">
        <v>35</v>
      </c>
      <c r="AL33" t="s">
        <v>22</v>
      </c>
      <c r="AM33" t="s">
        <v>32</v>
      </c>
      <c r="AN33" t="s">
        <v>21</v>
      </c>
      <c r="AO33" t="s">
        <v>31</v>
      </c>
      <c r="AP33" t="s">
        <v>33</v>
      </c>
      <c r="AQ33" t="s">
        <v>34</v>
      </c>
      <c r="AR33" t="s">
        <v>31</v>
      </c>
      <c r="AS33" t="s">
        <v>71</v>
      </c>
      <c r="AT33" t="s">
        <v>71</v>
      </c>
      <c r="AU33" t="s">
        <v>31</v>
      </c>
      <c r="AV33" t="s">
        <v>21</v>
      </c>
      <c r="AW33" t="s">
        <v>21</v>
      </c>
      <c r="AX33" t="s">
        <v>21</v>
      </c>
      <c r="AY33" t="s">
        <v>31</v>
      </c>
      <c r="AZ33" t="s">
        <v>21</v>
      </c>
      <c r="BA33" t="s">
        <v>21</v>
      </c>
      <c r="BB33" t="s">
        <v>21</v>
      </c>
      <c r="BC33" t="s">
        <v>21</v>
      </c>
      <c r="BD33" t="s">
        <v>31</v>
      </c>
      <c r="BE33" t="s">
        <v>33</v>
      </c>
      <c r="BF33" t="s">
        <v>501</v>
      </c>
      <c r="BG33" t="s">
        <v>21</v>
      </c>
      <c r="BH33" t="s">
        <v>21</v>
      </c>
      <c r="BI33" t="s">
        <v>32</v>
      </c>
      <c r="BJ33" t="s">
        <v>21</v>
      </c>
      <c r="BK33" t="s">
        <v>21</v>
      </c>
      <c r="BL33" t="s">
        <v>21</v>
      </c>
      <c r="BM33" t="s">
        <v>31</v>
      </c>
      <c r="BN33" t="s">
        <v>21</v>
      </c>
      <c r="BO33" t="s">
        <v>21</v>
      </c>
      <c r="BP33" t="s">
        <v>33</v>
      </c>
      <c r="BQ33" t="s">
        <v>34</v>
      </c>
      <c r="BR33" t="s">
        <v>31</v>
      </c>
      <c r="BS33" t="s">
        <v>31</v>
      </c>
      <c r="BT33" t="s">
        <v>33</v>
      </c>
      <c r="BU33" t="s">
        <v>34</v>
      </c>
      <c r="BV33">
        <v>0</v>
      </c>
      <c r="BW33">
        <v>0</v>
      </c>
      <c r="BX33" t="s">
        <v>30</v>
      </c>
      <c r="BY33" t="s">
        <v>40</v>
      </c>
      <c r="BZ33" t="s">
        <v>41</v>
      </c>
      <c r="CA33" t="s">
        <v>42</v>
      </c>
      <c r="CB33" t="s">
        <v>161</v>
      </c>
      <c r="CC33" t="s">
        <v>502</v>
      </c>
      <c r="CD33" t="s">
        <v>45</v>
      </c>
      <c r="CE33" t="s">
        <v>55</v>
      </c>
      <c r="CF33" t="s">
        <v>503</v>
      </c>
      <c r="CG33" t="s">
        <v>504</v>
      </c>
      <c r="CH33">
        <v>370</v>
      </c>
      <c r="CI33" t="s">
        <v>505</v>
      </c>
      <c r="CJ33">
        <v>51</v>
      </c>
      <c r="CK33" t="s">
        <v>506</v>
      </c>
      <c r="CL33">
        <v>0</v>
      </c>
      <c r="CM33">
        <v>0</v>
      </c>
      <c r="CN33">
        <v>0</v>
      </c>
      <c r="CO33">
        <v>0</v>
      </c>
      <c r="CP33" t="s">
        <v>52</v>
      </c>
      <c r="CQ33" t="s">
        <v>53</v>
      </c>
      <c r="CR33">
        <v>0</v>
      </c>
      <c r="CS33" t="s">
        <v>30</v>
      </c>
      <c r="CT33">
        <v>0</v>
      </c>
      <c r="CU33" t="s">
        <v>45</v>
      </c>
      <c r="CV33" t="s">
        <v>34</v>
      </c>
      <c r="CW33" t="s">
        <v>34</v>
      </c>
      <c r="CX33" t="s">
        <v>34</v>
      </c>
      <c r="CY33" t="s">
        <v>60</v>
      </c>
      <c r="CZ33">
        <v>0</v>
      </c>
      <c r="DA33" t="s">
        <v>60</v>
      </c>
      <c r="DB33">
        <v>0</v>
      </c>
      <c r="DC33" t="s">
        <v>60</v>
      </c>
      <c r="DD33" t="s">
        <v>60</v>
      </c>
      <c r="DE33" t="s">
        <v>60</v>
      </c>
      <c r="DF33">
        <v>0</v>
      </c>
      <c r="DG33">
        <v>0</v>
      </c>
      <c r="DH33">
        <v>0</v>
      </c>
      <c r="DI33">
        <v>0</v>
      </c>
      <c r="DJ33">
        <v>0</v>
      </c>
      <c r="DK33">
        <v>0</v>
      </c>
      <c r="DL33">
        <v>0</v>
      </c>
      <c r="DM33" t="s">
        <v>34</v>
      </c>
      <c r="DN33" t="s">
        <v>34</v>
      </c>
      <c r="DO33" t="s">
        <v>34</v>
      </c>
      <c r="DP33" t="s">
        <v>60</v>
      </c>
      <c r="DQ33">
        <v>0</v>
      </c>
      <c r="DR33" t="s">
        <v>60</v>
      </c>
      <c r="DS33">
        <v>0</v>
      </c>
      <c r="DT33" t="s">
        <v>60</v>
      </c>
      <c r="DU33" t="s">
        <v>60</v>
      </c>
      <c r="DV33" t="s">
        <v>60</v>
      </c>
      <c r="DW33">
        <v>0</v>
      </c>
      <c r="DX33">
        <v>0</v>
      </c>
      <c r="DY33">
        <v>0</v>
      </c>
      <c r="DZ33">
        <v>0</v>
      </c>
      <c r="EA33" t="s">
        <v>26</v>
      </c>
      <c r="EB33" t="s">
        <v>19</v>
      </c>
      <c r="EC33" t="s">
        <v>26</v>
      </c>
      <c r="ED33" t="s">
        <v>31</v>
      </c>
      <c r="EE33" t="s">
        <v>30</v>
      </c>
      <c r="EF33">
        <v>0</v>
      </c>
      <c r="EG33" t="s">
        <v>507</v>
      </c>
      <c r="EH33" t="s">
        <v>26</v>
      </c>
      <c r="EI33" t="s">
        <v>508</v>
      </c>
      <c r="EJ33">
        <v>100</v>
      </c>
      <c r="EK33">
        <v>0</v>
      </c>
      <c r="EL33">
        <v>100</v>
      </c>
      <c r="EM33">
        <v>0</v>
      </c>
      <c r="EN33">
        <v>1</v>
      </c>
      <c r="EO33">
        <v>12</v>
      </c>
      <c r="EP33">
        <v>1</v>
      </c>
      <c r="EQ33">
        <v>3</v>
      </c>
      <c r="ER33">
        <v>1000</v>
      </c>
      <c r="ES33" t="s">
        <v>509</v>
      </c>
      <c r="ET33" t="s">
        <v>22</v>
      </c>
    </row>
    <row r="34" spans="1:150" ht="13.5" customHeight="1" x14ac:dyDescent="0.25">
      <c r="A34" t="s">
        <v>510</v>
      </c>
      <c r="B34" t="s">
        <v>511</v>
      </c>
      <c r="C34" t="s">
        <v>512</v>
      </c>
      <c r="D34" t="s">
        <v>513</v>
      </c>
      <c r="E34" t="s">
        <v>514</v>
      </c>
      <c r="F34" t="s">
        <v>16</v>
      </c>
      <c r="G34" t="s">
        <v>515</v>
      </c>
      <c r="I34" t="s">
        <v>18</v>
      </c>
      <c r="L34" t="s">
        <v>19</v>
      </c>
      <c r="M34" t="s">
        <v>70</v>
      </c>
      <c r="N34" t="s">
        <v>21</v>
      </c>
      <c r="O34" t="s">
        <v>71</v>
      </c>
      <c r="P34" t="s">
        <v>22</v>
      </c>
      <c r="R34" t="s">
        <v>73</v>
      </c>
      <c r="S34" t="s">
        <v>245</v>
      </c>
      <c r="T34" t="s">
        <v>1598</v>
      </c>
      <c r="U34" t="s">
        <v>1600</v>
      </c>
      <c r="V34" t="s">
        <v>26</v>
      </c>
      <c r="W34" t="s">
        <v>21</v>
      </c>
      <c r="X34" t="s">
        <v>21</v>
      </c>
      <c r="Y34" t="s">
        <v>516</v>
      </c>
      <c r="Z34" t="s">
        <v>517</v>
      </c>
      <c r="AA34" t="s">
        <v>26</v>
      </c>
      <c r="AB34" t="s">
        <v>21</v>
      </c>
      <c r="AC34" t="s">
        <v>21</v>
      </c>
      <c r="AD34" t="s">
        <v>21</v>
      </c>
      <c r="AE34" t="s">
        <v>21</v>
      </c>
      <c r="AF34" t="s">
        <v>21</v>
      </c>
      <c r="AG34" t="s">
        <v>195</v>
      </c>
      <c r="AH34" t="s">
        <v>518</v>
      </c>
      <c r="AI34" t="s">
        <v>519</v>
      </c>
      <c r="AJ34" t="s">
        <v>520</v>
      </c>
      <c r="AK34" t="s">
        <v>521</v>
      </c>
      <c r="AL34" t="s">
        <v>522</v>
      </c>
      <c r="AM34" t="s">
        <v>21</v>
      </c>
      <c r="AN34" t="s">
        <v>21</v>
      </c>
      <c r="AO34" t="s">
        <v>21</v>
      </c>
      <c r="AP34" t="s">
        <v>33</v>
      </c>
      <c r="AQ34" t="s">
        <v>523</v>
      </c>
      <c r="AR34" t="s">
        <v>21</v>
      </c>
      <c r="AS34" t="s">
        <v>21</v>
      </c>
      <c r="AT34" t="s">
        <v>21</v>
      </c>
      <c r="AU34" t="s">
        <v>21</v>
      </c>
      <c r="AV34" t="s">
        <v>21</v>
      </c>
      <c r="AW34" t="s">
        <v>21</v>
      </c>
      <c r="AX34" t="s">
        <v>21</v>
      </c>
      <c r="AY34" t="s">
        <v>21</v>
      </c>
      <c r="AZ34" t="s">
        <v>21</v>
      </c>
      <c r="BA34" t="s">
        <v>21</v>
      </c>
      <c r="BB34" t="s">
        <v>21</v>
      </c>
      <c r="BC34" t="s">
        <v>31</v>
      </c>
      <c r="BD34" t="s">
        <v>21</v>
      </c>
      <c r="BE34" t="s">
        <v>21</v>
      </c>
      <c r="BF34" t="s">
        <v>1601</v>
      </c>
      <c r="BG34" t="s">
        <v>21</v>
      </c>
      <c r="BH34" t="s">
        <v>21</v>
      </c>
      <c r="BI34" t="s">
        <v>21</v>
      </c>
      <c r="BJ34" t="s">
        <v>21</v>
      </c>
      <c r="BK34" t="s">
        <v>21</v>
      </c>
      <c r="BL34" t="s">
        <v>21</v>
      </c>
      <c r="BM34" t="s">
        <v>71</v>
      </c>
      <c r="BN34" t="s">
        <v>31</v>
      </c>
      <c r="BO34" t="s">
        <v>31</v>
      </c>
      <c r="BP34" t="s">
        <v>33</v>
      </c>
      <c r="BQ34" t="s">
        <v>34</v>
      </c>
      <c r="BR34" t="s">
        <v>21</v>
      </c>
      <c r="BS34" t="s">
        <v>21</v>
      </c>
      <c r="BT34" t="s">
        <v>33</v>
      </c>
      <c r="BU34" t="s">
        <v>34</v>
      </c>
      <c r="BV34" s="133" t="s">
        <v>1596</v>
      </c>
      <c r="BW34" t="s">
        <v>524</v>
      </c>
      <c r="BX34" t="s">
        <v>26</v>
      </c>
      <c r="BY34" t="s">
        <v>82</v>
      </c>
      <c r="BZ34" t="s">
        <v>41</v>
      </c>
      <c r="CA34" s="130" t="s">
        <v>83</v>
      </c>
      <c r="CB34" t="s">
        <v>350</v>
      </c>
      <c r="CC34" t="s">
        <v>525</v>
      </c>
      <c r="CD34" t="s">
        <v>45</v>
      </c>
      <c r="CE34" t="s">
        <v>85</v>
      </c>
      <c r="CF34" t="s">
        <v>526</v>
      </c>
      <c r="CG34" t="s">
        <v>527</v>
      </c>
      <c r="CH34">
        <v>690</v>
      </c>
      <c r="CI34" t="s">
        <v>528</v>
      </c>
      <c r="CJ34">
        <v>5</v>
      </c>
      <c r="CK34" t="s">
        <v>529</v>
      </c>
      <c r="CL34">
        <v>0</v>
      </c>
      <c r="CM34">
        <v>0</v>
      </c>
      <c r="CN34">
        <v>0.1</v>
      </c>
      <c r="CO34" t="s">
        <v>1605</v>
      </c>
      <c r="CP34" t="s">
        <v>121</v>
      </c>
      <c r="CQ34" t="s">
        <v>530</v>
      </c>
      <c r="CR34" t="s">
        <v>1606</v>
      </c>
      <c r="CS34" t="s">
        <v>30</v>
      </c>
      <c r="CT34">
        <v>0</v>
      </c>
      <c r="CU34" t="s">
        <v>45</v>
      </c>
      <c r="CV34" t="s">
        <v>34</v>
      </c>
      <c r="CW34" t="s">
        <v>34</v>
      </c>
      <c r="CX34" t="s">
        <v>34</v>
      </c>
      <c r="CY34" t="s">
        <v>60</v>
      </c>
      <c r="CZ34">
        <v>0</v>
      </c>
      <c r="DA34" t="s">
        <v>60</v>
      </c>
      <c r="DB34">
        <v>0</v>
      </c>
      <c r="DC34" t="s">
        <v>60</v>
      </c>
      <c r="DD34" t="s">
        <v>60</v>
      </c>
      <c r="DE34" t="s">
        <v>60</v>
      </c>
      <c r="DF34">
        <v>0</v>
      </c>
      <c r="DG34">
        <v>0</v>
      </c>
      <c r="DH34">
        <v>0</v>
      </c>
      <c r="DI34">
        <v>0</v>
      </c>
      <c r="DJ34">
        <v>0</v>
      </c>
      <c r="DK34">
        <v>0</v>
      </c>
      <c r="DL34">
        <v>0</v>
      </c>
      <c r="DM34" t="s">
        <v>34</v>
      </c>
      <c r="DN34" t="s">
        <v>34</v>
      </c>
      <c r="DO34" t="s">
        <v>34</v>
      </c>
      <c r="DP34" t="s">
        <v>60</v>
      </c>
      <c r="DQ34">
        <v>0</v>
      </c>
      <c r="DR34" t="s">
        <v>60</v>
      </c>
      <c r="DS34">
        <v>0</v>
      </c>
      <c r="DT34" t="s">
        <v>60</v>
      </c>
      <c r="DU34" t="s">
        <v>60</v>
      </c>
      <c r="DV34" t="s">
        <v>60</v>
      </c>
      <c r="DW34">
        <v>0</v>
      </c>
      <c r="DX34">
        <v>0</v>
      </c>
      <c r="DY34">
        <v>0</v>
      </c>
      <c r="DZ34">
        <v>0</v>
      </c>
      <c r="EA34" t="s">
        <v>26</v>
      </c>
      <c r="EB34" t="s">
        <v>19</v>
      </c>
      <c r="EC34" t="s">
        <v>99</v>
      </c>
      <c r="ED34" t="s">
        <v>19</v>
      </c>
      <c r="EE34" t="s">
        <v>531</v>
      </c>
      <c r="EF34">
        <v>0</v>
      </c>
      <c r="EG34" t="s">
        <v>1597</v>
      </c>
      <c r="EH34" t="s">
        <v>26</v>
      </c>
      <c r="EI34" t="s">
        <v>101</v>
      </c>
      <c r="EJ34">
        <v>7800</v>
      </c>
      <c r="EK34">
        <v>7100</v>
      </c>
      <c r="EL34">
        <v>600</v>
      </c>
      <c r="EM34">
        <v>100</v>
      </c>
      <c r="EN34">
        <v>8.3000000000000004E-2</v>
      </c>
      <c r="EO34">
        <v>1</v>
      </c>
      <c r="EP34">
        <v>1</v>
      </c>
      <c r="EQ34">
        <v>0</v>
      </c>
      <c r="ER34">
        <v>200</v>
      </c>
      <c r="ES34" s="130" t="s">
        <v>1595</v>
      </c>
      <c r="ET34" t="s">
        <v>22</v>
      </c>
    </row>
    <row r="35" spans="1:150" ht="13.5" customHeight="1" x14ac:dyDescent="0.25">
      <c r="A35" t="s">
        <v>532</v>
      </c>
      <c r="B35" t="s">
        <v>1593</v>
      </c>
      <c r="C35" s="131" t="s">
        <v>1594</v>
      </c>
      <c r="D35" t="s">
        <v>533</v>
      </c>
      <c r="E35" t="s">
        <v>1854</v>
      </c>
      <c r="F35" t="s">
        <v>16</v>
      </c>
      <c r="G35" t="s">
        <v>534</v>
      </c>
      <c r="I35" t="s">
        <v>18</v>
      </c>
      <c r="L35" t="s">
        <v>19</v>
      </c>
      <c r="M35" t="s">
        <v>70</v>
      </c>
      <c r="N35" t="s">
        <v>21</v>
      </c>
      <c r="O35" t="s">
        <v>21</v>
      </c>
      <c r="P35" t="s">
        <v>535</v>
      </c>
      <c r="R35" t="s">
        <v>73</v>
      </c>
      <c r="S35" t="s">
        <v>536</v>
      </c>
      <c r="T35" t="s">
        <v>22</v>
      </c>
      <c r="U35" t="s">
        <v>22</v>
      </c>
      <c r="V35" t="s">
        <v>26</v>
      </c>
      <c r="W35" t="s">
        <v>21</v>
      </c>
      <c r="X35" t="s">
        <v>21</v>
      </c>
      <c r="Y35" s="130" t="s">
        <v>1502</v>
      </c>
      <c r="Z35" t="s">
        <v>29</v>
      </c>
      <c r="AA35" t="s">
        <v>26</v>
      </c>
      <c r="AB35" t="s">
        <v>32</v>
      </c>
      <c r="AC35" t="s">
        <v>32</v>
      </c>
      <c r="AD35" t="s">
        <v>32</v>
      </c>
      <c r="AE35" t="s">
        <v>32</v>
      </c>
      <c r="AF35" t="s">
        <v>33</v>
      </c>
      <c r="AG35" t="s">
        <v>34</v>
      </c>
      <c r="AH35" t="s">
        <v>35</v>
      </c>
      <c r="AI35" t="s">
        <v>1498</v>
      </c>
      <c r="AJ35" s="130" t="s">
        <v>1499</v>
      </c>
      <c r="AK35" t="s">
        <v>35</v>
      </c>
      <c r="AL35" t="s">
        <v>1500</v>
      </c>
      <c r="AM35" t="s">
        <v>21</v>
      </c>
      <c r="AN35" t="s">
        <v>21</v>
      </c>
      <c r="AO35" t="s">
        <v>71</v>
      </c>
      <c r="AP35" t="s">
        <v>21</v>
      </c>
      <c r="AQ35" t="s">
        <v>537</v>
      </c>
      <c r="AR35" t="s">
        <v>21</v>
      </c>
      <c r="AS35" t="s">
        <v>21</v>
      </c>
      <c r="AT35" t="s">
        <v>21</v>
      </c>
      <c r="AU35" t="s">
        <v>21</v>
      </c>
      <c r="AV35" t="s">
        <v>21</v>
      </c>
      <c r="AW35" t="s">
        <v>21</v>
      </c>
      <c r="AX35" t="s">
        <v>21</v>
      </c>
      <c r="AY35" t="s">
        <v>21</v>
      </c>
      <c r="AZ35" t="s">
        <v>21</v>
      </c>
      <c r="BA35" t="s">
        <v>21</v>
      </c>
      <c r="BB35" t="s">
        <v>21</v>
      </c>
      <c r="BC35" t="s">
        <v>21</v>
      </c>
      <c r="BD35" t="s">
        <v>31</v>
      </c>
      <c r="BE35" t="s">
        <v>33</v>
      </c>
      <c r="BG35" t="s">
        <v>71</v>
      </c>
      <c r="BH35" t="s">
        <v>21</v>
      </c>
      <c r="BI35" t="s">
        <v>31</v>
      </c>
      <c r="BJ35" t="s">
        <v>21</v>
      </c>
      <c r="BK35" t="s">
        <v>21</v>
      </c>
      <c r="BL35" t="s">
        <v>21</v>
      </c>
      <c r="BM35" t="s">
        <v>21</v>
      </c>
      <c r="BN35" t="s">
        <v>21</v>
      </c>
      <c r="BO35" t="s">
        <v>21</v>
      </c>
      <c r="BP35" t="s">
        <v>33</v>
      </c>
      <c r="BQ35" t="s">
        <v>34</v>
      </c>
      <c r="BR35" t="s">
        <v>21</v>
      </c>
      <c r="BS35" t="s">
        <v>21</v>
      </c>
      <c r="BT35" t="s">
        <v>33</v>
      </c>
      <c r="BU35" t="s">
        <v>34</v>
      </c>
      <c r="BV35">
        <v>0</v>
      </c>
      <c r="BW35" t="s">
        <v>1501</v>
      </c>
      <c r="BX35" t="s">
        <v>26</v>
      </c>
      <c r="BY35" t="s">
        <v>82</v>
      </c>
      <c r="BZ35" t="s">
        <v>41</v>
      </c>
      <c r="CA35" t="s">
        <v>83</v>
      </c>
      <c r="CB35" t="s">
        <v>295</v>
      </c>
      <c r="CC35" t="s">
        <v>538</v>
      </c>
      <c r="CD35" t="s">
        <v>45</v>
      </c>
      <c r="CE35" t="s">
        <v>170</v>
      </c>
      <c r="CF35" t="s">
        <v>539</v>
      </c>
      <c r="CG35" t="s">
        <v>504</v>
      </c>
      <c r="CH35">
        <v>800</v>
      </c>
      <c r="CI35" t="s">
        <v>1503</v>
      </c>
      <c r="CJ35">
        <v>35</v>
      </c>
      <c r="CK35" t="s">
        <v>540</v>
      </c>
      <c r="CL35">
        <v>0</v>
      </c>
      <c r="CM35">
        <v>0</v>
      </c>
      <c r="CN35">
        <v>0</v>
      </c>
      <c r="CO35">
        <v>0</v>
      </c>
      <c r="CP35" t="s">
        <v>541</v>
      </c>
      <c r="CQ35" t="s">
        <v>53</v>
      </c>
      <c r="CR35">
        <v>0</v>
      </c>
      <c r="CS35" t="s">
        <v>26</v>
      </c>
      <c r="CT35" t="s">
        <v>542</v>
      </c>
      <c r="CU35" t="s">
        <v>45</v>
      </c>
      <c r="CV35" t="s">
        <v>46</v>
      </c>
      <c r="CW35" t="s">
        <v>543</v>
      </c>
      <c r="CX35" t="s">
        <v>504</v>
      </c>
      <c r="CY35">
        <v>1875</v>
      </c>
      <c r="CZ35" t="s">
        <v>1505</v>
      </c>
      <c r="DA35">
        <v>9.9</v>
      </c>
      <c r="DB35" t="s">
        <v>544</v>
      </c>
      <c r="DC35">
        <v>0</v>
      </c>
      <c r="DD35">
        <v>0</v>
      </c>
      <c r="DE35">
        <v>0</v>
      </c>
      <c r="DF35" t="s">
        <v>545</v>
      </c>
      <c r="DG35" t="s">
        <v>546</v>
      </c>
      <c r="DH35" t="s">
        <v>141</v>
      </c>
      <c r="DI35">
        <v>0</v>
      </c>
      <c r="DJ35" t="s">
        <v>30</v>
      </c>
      <c r="DK35">
        <v>0</v>
      </c>
      <c r="DL35">
        <v>0</v>
      </c>
      <c r="DM35" t="s">
        <v>34</v>
      </c>
      <c r="DN35" t="s">
        <v>34</v>
      </c>
      <c r="DO35" t="s">
        <v>34</v>
      </c>
      <c r="DP35" t="s">
        <v>60</v>
      </c>
      <c r="DQ35">
        <v>0</v>
      </c>
      <c r="DR35" t="s">
        <v>60</v>
      </c>
      <c r="DS35">
        <v>0</v>
      </c>
      <c r="DT35" t="s">
        <v>60</v>
      </c>
      <c r="DU35" t="s">
        <v>60</v>
      </c>
      <c r="DV35" t="s">
        <v>60</v>
      </c>
      <c r="DW35">
        <v>0</v>
      </c>
      <c r="DX35">
        <v>0</v>
      </c>
      <c r="DY35">
        <v>0</v>
      </c>
      <c r="DZ35">
        <v>0</v>
      </c>
      <c r="EA35" t="s">
        <v>26</v>
      </c>
      <c r="EB35" t="s">
        <v>19</v>
      </c>
      <c r="EC35" t="s">
        <v>30</v>
      </c>
      <c r="ED35" t="s">
        <v>31</v>
      </c>
      <c r="EE35" t="s">
        <v>30</v>
      </c>
      <c r="EF35">
        <v>0</v>
      </c>
      <c r="EG35" t="s">
        <v>547</v>
      </c>
      <c r="EH35" t="s">
        <v>26</v>
      </c>
      <c r="EI35" t="s">
        <v>203</v>
      </c>
      <c r="EJ35" t="s">
        <v>60</v>
      </c>
      <c r="EK35" t="s">
        <v>60</v>
      </c>
      <c r="EL35" t="s">
        <v>60</v>
      </c>
      <c r="EM35" t="s">
        <v>60</v>
      </c>
      <c r="EN35">
        <v>2</v>
      </c>
      <c r="EO35">
        <v>6</v>
      </c>
      <c r="EP35">
        <v>3</v>
      </c>
      <c r="EQ35">
        <v>1</v>
      </c>
      <c r="ER35" t="s">
        <v>123</v>
      </c>
      <c r="ES35" s="130" t="s">
        <v>1497</v>
      </c>
      <c r="ET35" t="s">
        <v>22</v>
      </c>
    </row>
    <row r="36" spans="1:150" ht="13.5" customHeight="1" x14ac:dyDescent="0.25">
      <c r="A36" t="s">
        <v>548</v>
      </c>
      <c r="B36" t="s">
        <v>22</v>
      </c>
      <c r="C36" t="s">
        <v>549</v>
      </c>
      <c r="D36" t="s">
        <v>550</v>
      </c>
      <c r="E36" t="s">
        <v>1855</v>
      </c>
      <c r="F36" t="s">
        <v>16</v>
      </c>
      <c r="G36" t="s">
        <v>551</v>
      </c>
      <c r="I36" t="s">
        <v>18</v>
      </c>
      <c r="L36" t="s">
        <v>145</v>
      </c>
      <c r="M36" t="s">
        <v>70</v>
      </c>
      <c r="N36" t="s">
        <v>31</v>
      </c>
      <c r="O36" t="s">
        <v>31</v>
      </c>
      <c r="P36" t="s">
        <v>22</v>
      </c>
      <c r="R36" t="s">
        <v>227</v>
      </c>
      <c r="S36" t="s">
        <v>131</v>
      </c>
      <c r="T36" t="s">
        <v>22</v>
      </c>
      <c r="U36" t="s">
        <v>22</v>
      </c>
      <c r="V36" t="s">
        <v>26</v>
      </c>
      <c r="W36" t="s">
        <v>21</v>
      </c>
      <c r="X36" t="s">
        <v>21</v>
      </c>
      <c r="Y36" t="s">
        <v>1715</v>
      </c>
      <c r="Z36" t="s">
        <v>1716</v>
      </c>
      <c r="AA36" t="s">
        <v>26</v>
      </c>
      <c r="AB36" t="s">
        <v>21</v>
      </c>
      <c r="AC36" t="s">
        <v>21</v>
      </c>
      <c r="AD36" t="s">
        <v>21</v>
      </c>
      <c r="AE36" t="s">
        <v>21</v>
      </c>
      <c r="AF36" t="s">
        <v>21</v>
      </c>
      <c r="AG36" t="s">
        <v>195</v>
      </c>
      <c r="AH36" t="s">
        <v>189</v>
      </c>
      <c r="AI36" t="s">
        <v>552</v>
      </c>
      <c r="AJ36" t="s">
        <v>1713</v>
      </c>
      <c r="AK36" t="s">
        <v>192</v>
      </c>
      <c r="AL36" t="s">
        <v>22</v>
      </c>
      <c r="AM36" t="s">
        <v>21</v>
      </c>
      <c r="AN36" t="s">
        <v>21</v>
      </c>
      <c r="AO36" t="s">
        <v>21</v>
      </c>
      <c r="AP36" t="s">
        <v>71</v>
      </c>
      <c r="AQ36" t="s">
        <v>553</v>
      </c>
      <c r="AR36" t="s">
        <v>21</v>
      </c>
      <c r="AS36" t="s">
        <v>21</v>
      </c>
      <c r="AT36" t="s">
        <v>21</v>
      </c>
      <c r="AU36" t="s">
        <v>21</v>
      </c>
      <c r="AV36" t="s">
        <v>21</v>
      </c>
      <c r="AW36" t="s">
        <v>21</v>
      </c>
      <c r="AX36" t="s">
        <v>21</v>
      </c>
      <c r="AY36" t="s">
        <v>21</v>
      </c>
      <c r="AZ36" t="s">
        <v>21</v>
      </c>
      <c r="BA36" t="s">
        <v>21</v>
      </c>
      <c r="BB36" t="s">
        <v>31</v>
      </c>
      <c r="BC36" t="s">
        <v>31</v>
      </c>
      <c r="BD36" t="s">
        <v>31</v>
      </c>
      <c r="BE36" t="s">
        <v>33</v>
      </c>
      <c r="BF36" t="s">
        <v>34</v>
      </c>
      <c r="BG36" t="s">
        <v>21</v>
      </c>
      <c r="BH36" t="s">
        <v>21</v>
      </c>
      <c r="BI36" t="s">
        <v>21</v>
      </c>
      <c r="BJ36" t="s">
        <v>21</v>
      </c>
      <c r="BK36" t="s">
        <v>21</v>
      </c>
      <c r="BL36" t="s">
        <v>21</v>
      </c>
      <c r="BM36" t="s">
        <v>31</v>
      </c>
      <c r="BN36" t="s">
        <v>71</v>
      </c>
      <c r="BO36" t="s">
        <v>31</v>
      </c>
      <c r="BP36" t="s">
        <v>33</v>
      </c>
      <c r="BQ36" t="s">
        <v>34</v>
      </c>
      <c r="BR36" t="s">
        <v>21</v>
      </c>
      <c r="BS36" t="s">
        <v>21</v>
      </c>
      <c r="BT36" t="s">
        <v>21</v>
      </c>
      <c r="BU36" t="s">
        <v>554</v>
      </c>
      <c r="BV36">
        <v>0</v>
      </c>
      <c r="BW36" t="s">
        <v>1714</v>
      </c>
      <c r="BX36" t="s">
        <v>26</v>
      </c>
      <c r="BY36" t="s">
        <v>40</v>
      </c>
      <c r="BZ36" t="s">
        <v>41</v>
      </c>
      <c r="CA36" t="s">
        <v>83</v>
      </c>
      <c r="CB36" t="s">
        <v>136</v>
      </c>
      <c r="CC36">
        <v>0</v>
      </c>
      <c r="CD36" t="s">
        <v>45</v>
      </c>
      <c r="CE36" t="s">
        <v>46</v>
      </c>
      <c r="CF36" t="s">
        <v>555</v>
      </c>
      <c r="CG36" t="s">
        <v>48</v>
      </c>
      <c r="CH36" t="s">
        <v>60</v>
      </c>
      <c r="CI36">
        <v>0</v>
      </c>
      <c r="CJ36" t="s">
        <v>60</v>
      </c>
      <c r="CK36">
        <v>0</v>
      </c>
      <c r="CL36" t="s">
        <v>60</v>
      </c>
      <c r="CM36" t="s">
        <v>60</v>
      </c>
      <c r="CN36" t="s">
        <v>60</v>
      </c>
      <c r="CO36">
        <v>0</v>
      </c>
      <c r="CP36" t="s">
        <v>218</v>
      </c>
      <c r="CQ36" t="s">
        <v>556</v>
      </c>
      <c r="CR36">
        <v>0</v>
      </c>
      <c r="CS36" t="s">
        <v>30</v>
      </c>
      <c r="CT36">
        <v>0</v>
      </c>
      <c r="CU36" t="s">
        <v>45</v>
      </c>
      <c r="CV36" t="s">
        <v>34</v>
      </c>
      <c r="CW36" t="s">
        <v>34</v>
      </c>
      <c r="CX36" t="s">
        <v>34</v>
      </c>
      <c r="CY36" t="s">
        <v>60</v>
      </c>
      <c r="CZ36">
        <v>0</v>
      </c>
      <c r="DA36" t="s">
        <v>60</v>
      </c>
      <c r="DB36">
        <v>0</v>
      </c>
      <c r="DC36" t="s">
        <v>60</v>
      </c>
      <c r="DD36" t="s">
        <v>60</v>
      </c>
      <c r="DE36" t="s">
        <v>60</v>
      </c>
      <c r="DF36">
        <v>0</v>
      </c>
      <c r="DG36">
        <v>0</v>
      </c>
      <c r="DH36">
        <v>0</v>
      </c>
      <c r="DI36">
        <v>0</v>
      </c>
      <c r="DJ36">
        <v>0</v>
      </c>
      <c r="DK36">
        <v>0</v>
      </c>
      <c r="DL36">
        <v>0</v>
      </c>
      <c r="DM36" t="s">
        <v>34</v>
      </c>
      <c r="DN36" t="s">
        <v>34</v>
      </c>
      <c r="DO36" t="s">
        <v>34</v>
      </c>
      <c r="DP36" t="s">
        <v>60</v>
      </c>
      <c r="DQ36">
        <v>0</v>
      </c>
      <c r="DR36" t="s">
        <v>60</v>
      </c>
      <c r="DS36">
        <v>0</v>
      </c>
      <c r="DT36" t="s">
        <v>60</v>
      </c>
      <c r="DU36" t="s">
        <v>60</v>
      </c>
      <c r="DV36" t="s">
        <v>60</v>
      </c>
      <c r="DW36">
        <v>0</v>
      </c>
      <c r="DX36">
        <v>0</v>
      </c>
      <c r="DY36">
        <v>0</v>
      </c>
      <c r="DZ36">
        <v>0</v>
      </c>
      <c r="EA36" t="s">
        <v>30</v>
      </c>
      <c r="EB36" t="s">
        <v>31</v>
      </c>
      <c r="EC36" t="s">
        <v>34</v>
      </c>
      <c r="ED36" t="s">
        <v>31</v>
      </c>
      <c r="EE36">
        <v>0</v>
      </c>
      <c r="EF36">
        <v>0</v>
      </c>
      <c r="EG36" t="s">
        <v>557</v>
      </c>
      <c r="EH36" t="s">
        <v>30</v>
      </c>
      <c r="EI36" t="s">
        <v>61</v>
      </c>
      <c r="EJ36">
        <v>0</v>
      </c>
      <c r="EK36">
        <v>0</v>
      </c>
      <c r="EL36">
        <v>0</v>
      </c>
      <c r="EM36">
        <v>0</v>
      </c>
      <c r="EN36">
        <v>0</v>
      </c>
      <c r="EO36">
        <v>0</v>
      </c>
      <c r="EP36">
        <v>0</v>
      </c>
      <c r="EQ36">
        <v>0</v>
      </c>
      <c r="ER36" t="s">
        <v>123</v>
      </c>
      <c r="ES36" t="s">
        <v>558</v>
      </c>
      <c r="ET36" t="s">
        <v>22</v>
      </c>
    </row>
    <row r="37" spans="1:150" ht="13.5" customHeight="1" x14ac:dyDescent="0.25">
      <c r="A37" t="s">
        <v>559</v>
      </c>
      <c r="B37" t="s">
        <v>560</v>
      </c>
      <c r="C37" s="131" t="s">
        <v>1868</v>
      </c>
      <c r="D37" t="s">
        <v>561</v>
      </c>
      <c r="E37" t="s">
        <v>562</v>
      </c>
      <c r="F37" t="s">
        <v>16</v>
      </c>
      <c r="G37" t="s">
        <v>563</v>
      </c>
      <c r="I37" t="s">
        <v>564</v>
      </c>
      <c r="L37" t="s">
        <v>19</v>
      </c>
      <c r="M37" t="s">
        <v>70</v>
      </c>
      <c r="N37" t="s">
        <v>71</v>
      </c>
      <c r="O37" t="s">
        <v>21</v>
      </c>
      <c r="P37" t="s">
        <v>22</v>
      </c>
      <c r="R37" t="s">
        <v>73</v>
      </c>
      <c r="S37" t="s">
        <v>131</v>
      </c>
      <c r="T37" t="s">
        <v>565</v>
      </c>
      <c r="U37" t="s">
        <v>566</v>
      </c>
      <c r="V37" t="s">
        <v>26</v>
      </c>
      <c r="W37" t="s">
        <v>21</v>
      </c>
      <c r="X37" t="s">
        <v>21</v>
      </c>
      <c r="Y37" t="s">
        <v>266</v>
      </c>
      <c r="Z37" t="s">
        <v>29</v>
      </c>
      <c r="AA37" t="s">
        <v>30</v>
      </c>
      <c r="AB37" t="s">
        <v>32</v>
      </c>
      <c r="AC37" t="s">
        <v>32</v>
      </c>
      <c r="AD37" t="s">
        <v>21</v>
      </c>
      <c r="AE37" t="s">
        <v>32</v>
      </c>
      <c r="AF37" t="s">
        <v>33</v>
      </c>
      <c r="AG37" t="s">
        <v>34</v>
      </c>
      <c r="AH37" t="s">
        <v>35</v>
      </c>
      <c r="AI37" t="s">
        <v>567</v>
      </c>
      <c r="AJ37" t="s">
        <v>37</v>
      </c>
      <c r="AK37" t="s">
        <v>35</v>
      </c>
      <c r="AL37" t="s">
        <v>568</v>
      </c>
      <c r="AM37" t="s">
        <v>21</v>
      </c>
      <c r="AN37" t="s">
        <v>21</v>
      </c>
      <c r="AO37" t="s">
        <v>21</v>
      </c>
      <c r="AP37" t="s">
        <v>33</v>
      </c>
      <c r="AQ37" t="s">
        <v>34</v>
      </c>
      <c r="AR37" t="s">
        <v>71</v>
      </c>
      <c r="AS37" t="s">
        <v>71</v>
      </c>
      <c r="AT37" t="s">
        <v>71</v>
      </c>
      <c r="AU37" t="s">
        <v>71</v>
      </c>
      <c r="AV37" t="s">
        <v>21</v>
      </c>
      <c r="AW37" t="s">
        <v>21</v>
      </c>
      <c r="AX37" t="s">
        <v>21</v>
      </c>
      <c r="AY37" t="s">
        <v>21</v>
      </c>
      <c r="AZ37" t="s">
        <v>21</v>
      </c>
      <c r="BA37" t="s">
        <v>71</v>
      </c>
      <c r="BB37" t="s">
        <v>71</v>
      </c>
      <c r="BC37" t="s">
        <v>21</v>
      </c>
      <c r="BD37" t="s">
        <v>32</v>
      </c>
      <c r="BE37" t="s">
        <v>32</v>
      </c>
      <c r="BF37" t="s">
        <v>195</v>
      </c>
      <c r="BG37" t="s">
        <v>71</v>
      </c>
      <c r="BH37" t="s">
        <v>21</v>
      </c>
      <c r="BI37" t="s">
        <v>32</v>
      </c>
      <c r="BJ37" t="s">
        <v>31</v>
      </c>
      <c r="BK37" t="s">
        <v>31</v>
      </c>
      <c r="BL37" t="s">
        <v>31</v>
      </c>
      <c r="BM37" t="s">
        <v>21</v>
      </c>
      <c r="BN37" t="s">
        <v>21</v>
      </c>
      <c r="BO37" t="s">
        <v>31</v>
      </c>
      <c r="BP37" t="s">
        <v>33</v>
      </c>
      <c r="BQ37" t="s">
        <v>34</v>
      </c>
      <c r="BR37" t="s">
        <v>21</v>
      </c>
      <c r="BS37" t="s">
        <v>21</v>
      </c>
      <c r="BT37" t="s">
        <v>33</v>
      </c>
      <c r="BU37" t="s">
        <v>34</v>
      </c>
      <c r="BV37">
        <v>0</v>
      </c>
      <c r="BW37" t="s">
        <v>569</v>
      </c>
      <c r="BX37" t="s">
        <v>26</v>
      </c>
      <c r="BY37" t="s">
        <v>40</v>
      </c>
      <c r="BZ37" t="s">
        <v>41</v>
      </c>
      <c r="CA37" t="s">
        <v>115</v>
      </c>
      <c r="CB37" t="s">
        <v>136</v>
      </c>
      <c r="CC37" t="s">
        <v>570</v>
      </c>
      <c r="CD37" t="s">
        <v>45</v>
      </c>
      <c r="CE37" t="s">
        <v>46</v>
      </c>
      <c r="CF37" t="s">
        <v>571</v>
      </c>
      <c r="CG37" t="s">
        <v>572</v>
      </c>
      <c r="CH37">
        <v>1725</v>
      </c>
      <c r="CI37" t="s">
        <v>573</v>
      </c>
      <c r="CJ37">
        <v>0</v>
      </c>
      <c r="CK37" t="s">
        <v>574</v>
      </c>
      <c r="CL37">
        <v>0.06</v>
      </c>
      <c r="CM37">
        <v>0</v>
      </c>
      <c r="CN37">
        <v>0</v>
      </c>
      <c r="CO37" t="s">
        <v>575</v>
      </c>
      <c r="CP37" t="s">
        <v>576</v>
      </c>
      <c r="CQ37" t="s">
        <v>577</v>
      </c>
      <c r="CR37" t="s">
        <v>578</v>
      </c>
      <c r="CS37" t="s">
        <v>26</v>
      </c>
      <c r="CT37" t="s">
        <v>579</v>
      </c>
      <c r="CU37" t="s">
        <v>45</v>
      </c>
      <c r="CV37" t="s">
        <v>170</v>
      </c>
      <c r="CW37" t="s">
        <v>580</v>
      </c>
      <c r="CX37" t="s">
        <v>572</v>
      </c>
      <c r="CY37">
        <v>250</v>
      </c>
      <c r="CZ37" t="s">
        <v>581</v>
      </c>
      <c r="DA37">
        <v>35</v>
      </c>
      <c r="DB37" t="s">
        <v>582</v>
      </c>
      <c r="DC37">
        <v>0.06</v>
      </c>
      <c r="DD37">
        <v>0</v>
      </c>
      <c r="DE37">
        <v>0</v>
      </c>
      <c r="DF37" t="s">
        <v>575</v>
      </c>
      <c r="DG37" t="s">
        <v>583</v>
      </c>
      <c r="DH37" t="s">
        <v>327</v>
      </c>
      <c r="DI37" t="s">
        <v>584</v>
      </c>
      <c r="DJ37" t="s">
        <v>30</v>
      </c>
      <c r="DK37">
        <v>0</v>
      </c>
      <c r="DL37">
        <v>0</v>
      </c>
      <c r="DM37" t="s">
        <v>34</v>
      </c>
      <c r="DN37" t="s">
        <v>34</v>
      </c>
      <c r="DO37" t="s">
        <v>34</v>
      </c>
      <c r="DP37" t="s">
        <v>60</v>
      </c>
      <c r="DQ37">
        <v>0</v>
      </c>
      <c r="DR37" t="s">
        <v>60</v>
      </c>
      <c r="DS37">
        <v>0</v>
      </c>
      <c r="DT37" t="s">
        <v>60</v>
      </c>
      <c r="DU37" t="s">
        <v>60</v>
      </c>
      <c r="DV37" t="s">
        <v>60</v>
      </c>
      <c r="DW37">
        <v>0</v>
      </c>
      <c r="DX37">
        <v>0</v>
      </c>
      <c r="DY37">
        <v>0</v>
      </c>
      <c r="DZ37">
        <v>0</v>
      </c>
      <c r="EA37" t="s">
        <v>26</v>
      </c>
      <c r="EB37" t="s">
        <v>19</v>
      </c>
      <c r="EC37" t="s">
        <v>26</v>
      </c>
      <c r="ED37" t="s">
        <v>31</v>
      </c>
      <c r="EE37" t="s">
        <v>30</v>
      </c>
      <c r="EF37">
        <v>0</v>
      </c>
      <c r="EG37" t="s">
        <v>328</v>
      </c>
      <c r="EH37" t="s">
        <v>26</v>
      </c>
      <c r="EI37" t="s">
        <v>179</v>
      </c>
      <c r="EJ37">
        <v>210</v>
      </c>
      <c r="EK37">
        <v>210</v>
      </c>
      <c r="EL37">
        <v>0</v>
      </c>
      <c r="EM37">
        <v>0</v>
      </c>
      <c r="EN37">
        <v>5</v>
      </c>
      <c r="EO37">
        <v>6</v>
      </c>
      <c r="EP37">
        <v>3</v>
      </c>
      <c r="EQ37">
        <v>3</v>
      </c>
      <c r="ER37">
        <v>500</v>
      </c>
      <c r="ES37" t="s">
        <v>585</v>
      </c>
      <c r="ET37" t="s">
        <v>22</v>
      </c>
    </row>
    <row r="38" spans="1:150" ht="13.5" customHeight="1" x14ac:dyDescent="0.25">
      <c r="A38" t="s">
        <v>586</v>
      </c>
      <c r="B38" t="s">
        <v>587</v>
      </c>
      <c r="C38" t="s">
        <v>588</v>
      </c>
      <c r="D38" t="s">
        <v>589</v>
      </c>
      <c r="E38" t="s">
        <v>1856</v>
      </c>
      <c r="F38" t="s">
        <v>16</v>
      </c>
      <c r="G38" t="s">
        <v>590</v>
      </c>
      <c r="I38" t="s">
        <v>18</v>
      </c>
      <c r="L38" t="s">
        <v>98</v>
      </c>
      <c r="M38" t="s">
        <v>20</v>
      </c>
      <c r="N38" t="s">
        <v>21</v>
      </c>
      <c r="O38" t="s">
        <v>31</v>
      </c>
      <c r="P38" t="s">
        <v>22</v>
      </c>
      <c r="R38" t="s">
        <v>23</v>
      </c>
      <c r="S38" t="s">
        <v>245</v>
      </c>
      <c r="T38" t="s">
        <v>22</v>
      </c>
      <c r="U38" t="s">
        <v>22</v>
      </c>
      <c r="V38" t="s">
        <v>26</v>
      </c>
      <c r="W38" t="s">
        <v>31</v>
      </c>
      <c r="X38" t="s">
        <v>21</v>
      </c>
      <c r="Y38" t="s">
        <v>153</v>
      </c>
      <c r="Z38" t="s">
        <v>29</v>
      </c>
      <c r="AA38" t="s">
        <v>26</v>
      </c>
      <c r="AB38" t="s">
        <v>21</v>
      </c>
      <c r="AC38" t="s">
        <v>27</v>
      </c>
      <c r="AD38" t="s">
        <v>21</v>
      </c>
      <c r="AE38" t="s">
        <v>27</v>
      </c>
      <c r="AF38" t="s">
        <v>33</v>
      </c>
      <c r="AG38" t="s">
        <v>34</v>
      </c>
      <c r="AH38" t="s">
        <v>189</v>
      </c>
      <c r="AI38" t="s">
        <v>22</v>
      </c>
      <c r="AJ38" t="s">
        <v>79</v>
      </c>
      <c r="AK38" t="s">
        <v>192</v>
      </c>
      <c r="AL38" t="s">
        <v>22</v>
      </c>
      <c r="AM38" t="s">
        <v>21</v>
      </c>
      <c r="AN38" t="s">
        <v>31</v>
      </c>
      <c r="AO38" t="s">
        <v>21</v>
      </c>
      <c r="AP38" t="s">
        <v>33</v>
      </c>
      <c r="AQ38" t="s">
        <v>34</v>
      </c>
      <c r="AR38" t="s">
        <v>21</v>
      </c>
      <c r="AS38" t="s">
        <v>31</v>
      </c>
      <c r="AT38" t="s">
        <v>31</v>
      </c>
      <c r="AU38" t="s">
        <v>21</v>
      </c>
      <c r="AV38" t="s">
        <v>21</v>
      </c>
      <c r="AW38" t="s">
        <v>21</v>
      </c>
      <c r="AX38" t="s">
        <v>31</v>
      </c>
      <c r="AY38" t="s">
        <v>21</v>
      </c>
      <c r="AZ38" t="s">
        <v>21</v>
      </c>
      <c r="BA38" t="s">
        <v>31</v>
      </c>
      <c r="BB38" t="s">
        <v>31</v>
      </c>
      <c r="BC38" t="s">
        <v>32</v>
      </c>
      <c r="BD38" t="s">
        <v>32</v>
      </c>
      <c r="BE38" t="s">
        <v>33</v>
      </c>
      <c r="BF38" t="s">
        <v>34</v>
      </c>
      <c r="BG38" t="s">
        <v>21</v>
      </c>
      <c r="BH38" t="s">
        <v>21</v>
      </c>
      <c r="BI38" t="s">
        <v>21</v>
      </c>
      <c r="BJ38" t="s">
        <v>21</v>
      </c>
      <c r="BK38" t="s">
        <v>21</v>
      </c>
      <c r="BL38" t="s">
        <v>21</v>
      </c>
      <c r="BM38" t="s">
        <v>31</v>
      </c>
      <c r="BN38" t="s">
        <v>31</v>
      </c>
      <c r="BO38" t="s">
        <v>31</v>
      </c>
      <c r="BP38" t="s">
        <v>33</v>
      </c>
      <c r="BQ38" t="s">
        <v>34</v>
      </c>
      <c r="BR38" t="s">
        <v>21</v>
      </c>
      <c r="BS38" t="s">
        <v>21</v>
      </c>
      <c r="BT38" t="s">
        <v>33</v>
      </c>
      <c r="BU38" t="s">
        <v>34</v>
      </c>
      <c r="BV38" t="s">
        <v>591</v>
      </c>
      <c r="BW38">
        <v>0</v>
      </c>
      <c r="BX38" t="s">
        <v>26</v>
      </c>
      <c r="BY38" t="s">
        <v>82</v>
      </c>
      <c r="BZ38" t="s">
        <v>213</v>
      </c>
      <c r="CA38" t="s">
        <v>115</v>
      </c>
      <c r="CB38" t="s">
        <v>592</v>
      </c>
      <c r="CC38">
        <v>0</v>
      </c>
      <c r="CD38" t="s">
        <v>45</v>
      </c>
      <c r="CE38" t="s">
        <v>85</v>
      </c>
      <c r="CF38" t="s">
        <v>593</v>
      </c>
      <c r="CG38" t="s">
        <v>48</v>
      </c>
      <c r="CH38" t="s">
        <v>60</v>
      </c>
      <c r="CI38">
        <v>0</v>
      </c>
      <c r="CJ38" t="s">
        <v>60</v>
      </c>
      <c r="CK38">
        <v>0</v>
      </c>
      <c r="CL38" t="s">
        <v>60</v>
      </c>
      <c r="CM38" t="s">
        <v>60</v>
      </c>
      <c r="CN38" t="s">
        <v>60</v>
      </c>
      <c r="CO38">
        <v>0</v>
      </c>
      <c r="CP38" t="s">
        <v>594</v>
      </c>
      <c r="CQ38" t="s">
        <v>53</v>
      </c>
      <c r="CR38">
        <v>0</v>
      </c>
      <c r="CS38" t="s">
        <v>30</v>
      </c>
      <c r="CT38">
        <v>0</v>
      </c>
      <c r="CU38" t="s">
        <v>45</v>
      </c>
      <c r="CV38" t="s">
        <v>34</v>
      </c>
      <c r="CW38" t="s">
        <v>34</v>
      </c>
      <c r="CX38" t="s">
        <v>34</v>
      </c>
      <c r="CY38" t="s">
        <v>60</v>
      </c>
      <c r="CZ38">
        <v>0</v>
      </c>
      <c r="DA38" t="s">
        <v>60</v>
      </c>
      <c r="DB38">
        <v>0</v>
      </c>
      <c r="DC38" t="s">
        <v>60</v>
      </c>
      <c r="DD38" t="s">
        <v>60</v>
      </c>
      <c r="DE38" t="s">
        <v>60</v>
      </c>
      <c r="DF38">
        <v>0</v>
      </c>
      <c r="DG38">
        <v>0</v>
      </c>
      <c r="DH38">
        <v>0</v>
      </c>
      <c r="DI38">
        <v>0</v>
      </c>
      <c r="DJ38">
        <v>0</v>
      </c>
      <c r="DK38">
        <v>0</v>
      </c>
      <c r="DL38">
        <v>0</v>
      </c>
      <c r="DM38" t="s">
        <v>34</v>
      </c>
      <c r="DN38" t="s">
        <v>34</v>
      </c>
      <c r="DO38" t="s">
        <v>34</v>
      </c>
      <c r="DP38" t="s">
        <v>60</v>
      </c>
      <c r="DQ38">
        <v>0</v>
      </c>
      <c r="DR38" t="s">
        <v>60</v>
      </c>
      <c r="DS38">
        <v>0</v>
      </c>
      <c r="DT38" t="s">
        <v>60</v>
      </c>
      <c r="DU38" t="s">
        <v>60</v>
      </c>
      <c r="DV38" t="s">
        <v>60</v>
      </c>
      <c r="DW38">
        <v>0</v>
      </c>
      <c r="DX38">
        <v>0</v>
      </c>
      <c r="DY38">
        <v>0</v>
      </c>
      <c r="DZ38">
        <v>0</v>
      </c>
      <c r="EA38" t="s">
        <v>26</v>
      </c>
      <c r="EB38" t="s">
        <v>98</v>
      </c>
      <c r="EC38" t="s">
        <v>99</v>
      </c>
      <c r="ED38" t="s">
        <v>98</v>
      </c>
      <c r="EE38" t="s">
        <v>30</v>
      </c>
      <c r="EF38">
        <v>0</v>
      </c>
      <c r="EG38" t="s">
        <v>595</v>
      </c>
      <c r="EH38" t="s">
        <v>26</v>
      </c>
      <c r="EI38" t="s">
        <v>101</v>
      </c>
      <c r="EJ38">
        <v>20</v>
      </c>
      <c r="EK38">
        <v>18</v>
      </c>
      <c r="EL38">
        <v>2</v>
      </c>
      <c r="EM38">
        <v>0</v>
      </c>
      <c r="EN38">
        <v>0</v>
      </c>
      <c r="EO38">
        <v>0</v>
      </c>
      <c r="EP38">
        <v>0</v>
      </c>
      <c r="EQ38">
        <v>0</v>
      </c>
      <c r="ER38">
        <v>10</v>
      </c>
      <c r="ES38" t="s">
        <v>596</v>
      </c>
      <c r="ET38" t="s">
        <v>22</v>
      </c>
    </row>
    <row r="39" spans="1:150" ht="13.5" customHeight="1" x14ac:dyDescent="0.25">
      <c r="A39" t="s">
        <v>597</v>
      </c>
      <c r="B39" t="s">
        <v>598</v>
      </c>
      <c r="C39" t="s">
        <v>599</v>
      </c>
      <c r="D39" t="s">
        <v>600</v>
      </c>
      <c r="E39" t="s">
        <v>601</v>
      </c>
      <c r="F39" t="s">
        <v>16</v>
      </c>
      <c r="G39" t="s">
        <v>602</v>
      </c>
      <c r="I39" t="s">
        <v>18</v>
      </c>
      <c r="L39" t="s">
        <v>19</v>
      </c>
      <c r="M39" t="s">
        <v>70</v>
      </c>
      <c r="N39" t="s">
        <v>21</v>
      </c>
      <c r="O39" t="s">
        <v>21</v>
      </c>
      <c r="P39" t="s">
        <v>22</v>
      </c>
      <c r="R39" t="s">
        <v>73</v>
      </c>
      <c r="S39" t="s">
        <v>107</v>
      </c>
      <c r="T39" t="s">
        <v>22</v>
      </c>
      <c r="U39" t="s">
        <v>603</v>
      </c>
      <c r="V39" t="s">
        <v>26</v>
      </c>
      <c r="W39" t="s">
        <v>21</v>
      </c>
      <c r="X39" t="s">
        <v>27</v>
      </c>
      <c r="Y39" t="s">
        <v>153</v>
      </c>
      <c r="Z39" t="s">
        <v>29</v>
      </c>
      <c r="AA39" t="s">
        <v>26</v>
      </c>
      <c r="AB39" t="s">
        <v>31</v>
      </c>
      <c r="AC39" t="s">
        <v>27</v>
      </c>
      <c r="AD39" t="s">
        <v>27</v>
      </c>
      <c r="AE39" t="s">
        <v>31</v>
      </c>
      <c r="AF39" t="s">
        <v>33</v>
      </c>
      <c r="AG39" t="s">
        <v>34</v>
      </c>
      <c r="AH39" t="s">
        <v>35</v>
      </c>
      <c r="AI39" t="s">
        <v>604</v>
      </c>
      <c r="AJ39" t="s">
        <v>349</v>
      </c>
      <c r="AK39" t="s">
        <v>35</v>
      </c>
      <c r="AL39" t="s">
        <v>22</v>
      </c>
      <c r="AM39" t="s">
        <v>21</v>
      </c>
      <c r="AN39" t="s">
        <v>21</v>
      </c>
      <c r="AO39" t="s">
        <v>32</v>
      </c>
      <c r="AP39" t="s">
        <v>33</v>
      </c>
      <c r="AQ39" t="s">
        <v>34</v>
      </c>
      <c r="AR39" t="s">
        <v>21</v>
      </c>
      <c r="AS39" t="s">
        <v>21</v>
      </c>
      <c r="AT39" t="s">
        <v>21</v>
      </c>
      <c r="AU39" t="s">
        <v>21</v>
      </c>
      <c r="AV39" t="s">
        <v>21</v>
      </c>
      <c r="AW39" t="s">
        <v>21</v>
      </c>
      <c r="AX39" t="s">
        <v>21</v>
      </c>
      <c r="AY39" t="s">
        <v>21</v>
      </c>
      <c r="AZ39" t="s">
        <v>21</v>
      </c>
      <c r="BA39" t="s">
        <v>71</v>
      </c>
      <c r="BB39" t="s">
        <v>32</v>
      </c>
      <c r="BC39" t="s">
        <v>21</v>
      </c>
      <c r="BD39" t="s">
        <v>32</v>
      </c>
      <c r="BE39" t="s">
        <v>32</v>
      </c>
      <c r="BF39" t="s">
        <v>195</v>
      </c>
      <c r="BG39" t="s">
        <v>21</v>
      </c>
      <c r="BH39" t="s">
        <v>21</v>
      </c>
      <c r="BI39" t="s">
        <v>21</v>
      </c>
      <c r="BJ39" t="s">
        <v>21</v>
      </c>
      <c r="BK39" t="s">
        <v>21</v>
      </c>
      <c r="BL39" t="s">
        <v>21</v>
      </c>
      <c r="BM39" t="s">
        <v>21</v>
      </c>
      <c r="BN39" t="s">
        <v>21</v>
      </c>
      <c r="BO39" t="s">
        <v>32</v>
      </c>
      <c r="BP39" t="s">
        <v>33</v>
      </c>
      <c r="BQ39" t="s">
        <v>34</v>
      </c>
      <c r="BR39" t="s">
        <v>21</v>
      </c>
      <c r="BS39" t="s">
        <v>31</v>
      </c>
      <c r="BT39" t="s">
        <v>33</v>
      </c>
      <c r="BU39" t="s">
        <v>34</v>
      </c>
      <c r="BV39">
        <v>0</v>
      </c>
      <c r="BW39" t="s">
        <v>605</v>
      </c>
      <c r="BX39" t="s">
        <v>26</v>
      </c>
      <c r="BY39" t="s">
        <v>82</v>
      </c>
      <c r="BZ39" t="s">
        <v>41</v>
      </c>
      <c r="CA39" t="s">
        <v>115</v>
      </c>
      <c r="CB39" t="s">
        <v>136</v>
      </c>
      <c r="CC39" t="s">
        <v>22</v>
      </c>
      <c r="CD39" t="s">
        <v>45</v>
      </c>
      <c r="CE39" t="s">
        <v>85</v>
      </c>
      <c r="CF39" t="s">
        <v>606</v>
      </c>
      <c r="CG39" t="s">
        <v>607</v>
      </c>
      <c r="CH39">
        <v>100</v>
      </c>
      <c r="CI39" t="s">
        <v>608</v>
      </c>
      <c r="CJ39">
        <v>7.9</v>
      </c>
      <c r="CK39">
        <v>0</v>
      </c>
      <c r="CL39" t="s">
        <v>60</v>
      </c>
      <c r="CM39" t="s">
        <v>60</v>
      </c>
      <c r="CN39" t="s">
        <v>60</v>
      </c>
      <c r="CO39">
        <v>0</v>
      </c>
      <c r="CP39" t="s">
        <v>121</v>
      </c>
      <c r="CQ39" t="s">
        <v>556</v>
      </c>
      <c r="CR39">
        <v>0</v>
      </c>
      <c r="CS39" t="s">
        <v>30</v>
      </c>
      <c r="CT39">
        <v>0</v>
      </c>
      <c r="CU39" t="s">
        <v>45</v>
      </c>
      <c r="CV39" t="s">
        <v>34</v>
      </c>
      <c r="CW39" t="s">
        <v>34</v>
      </c>
      <c r="CX39" t="s">
        <v>34</v>
      </c>
      <c r="CY39" t="s">
        <v>60</v>
      </c>
      <c r="CZ39">
        <v>0</v>
      </c>
      <c r="DA39" t="s">
        <v>60</v>
      </c>
      <c r="DB39">
        <v>0</v>
      </c>
      <c r="DC39" t="s">
        <v>60</v>
      </c>
      <c r="DD39" t="s">
        <v>60</v>
      </c>
      <c r="DE39" t="s">
        <v>60</v>
      </c>
      <c r="DF39">
        <v>0</v>
      </c>
      <c r="DG39">
        <v>0</v>
      </c>
      <c r="DH39">
        <v>0</v>
      </c>
      <c r="DI39">
        <v>0</v>
      </c>
      <c r="DJ39">
        <v>0</v>
      </c>
      <c r="DK39">
        <v>0</v>
      </c>
      <c r="DL39">
        <v>0</v>
      </c>
      <c r="DM39" t="s">
        <v>34</v>
      </c>
      <c r="DN39" t="s">
        <v>34</v>
      </c>
      <c r="DO39" t="s">
        <v>34</v>
      </c>
      <c r="DP39" t="s">
        <v>60</v>
      </c>
      <c r="DQ39">
        <v>0</v>
      </c>
      <c r="DR39" t="s">
        <v>60</v>
      </c>
      <c r="DS39">
        <v>0</v>
      </c>
      <c r="DT39" t="s">
        <v>60</v>
      </c>
      <c r="DU39" t="s">
        <v>60</v>
      </c>
      <c r="DV39" t="s">
        <v>60</v>
      </c>
      <c r="DW39">
        <v>0</v>
      </c>
      <c r="DX39">
        <v>0</v>
      </c>
      <c r="DY39">
        <v>0</v>
      </c>
      <c r="DZ39">
        <v>0</v>
      </c>
      <c r="EA39" t="s">
        <v>30</v>
      </c>
      <c r="EB39" t="s">
        <v>31</v>
      </c>
      <c r="EC39" t="s">
        <v>34</v>
      </c>
      <c r="ED39" t="s">
        <v>31</v>
      </c>
      <c r="EE39">
        <v>0</v>
      </c>
      <c r="EF39">
        <v>0</v>
      </c>
      <c r="EG39" t="s">
        <v>609</v>
      </c>
      <c r="EH39" t="s">
        <v>30</v>
      </c>
      <c r="EI39" t="s">
        <v>61</v>
      </c>
      <c r="EJ39">
        <v>1000</v>
      </c>
      <c r="EK39">
        <v>800</v>
      </c>
      <c r="EL39">
        <v>200</v>
      </c>
      <c r="EM39">
        <v>0</v>
      </c>
      <c r="EN39">
        <v>1</v>
      </c>
      <c r="EO39">
        <v>3</v>
      </c>
      <c r="EP39">
        <v>12</v>
      </c>
      <c r="EQ39">
        <v>3</v>
      </c>
      <c r="ER39">
        <v>500</v>
      </c>
      <c r="ES39" t="s">
        <v>610</v>
      </c>
      <c r="ET39" t="s">
        <v>22</v>
      </c>
    </row>
    <row r="40" spans="1:150" ht="13.5" customHeight="1" x14ac:dyDescent="0.25">
      <c r="A40" t="s">
        <v>611</v>
      </c>
      <c r="B40" t="s">
        <v>612</v>
      </c>
      <c r="C40" t="s">
        <v>613</v>
      </c>
      <c r="D40" t="s">
        <v>614</v>
      </c>
      <c r="E40" t="s">
        <v>615</v>
      </c>
      <c r="F40" t="s">
        <v>16</v>
      </c>
      <c r="G40" t="s">
        <v>616</v>
      </c>
      <c r="I40" t="s">
        <v>18</v>
      </c>
      <c r="L40" t="s">
        <v>19</v>
      </c>
      <c r="M40" t="s">
        <v>70</v>
      </c>
      <c r="N40" t="s">
        <v>21</v>
      </c>
      <c r="O40" t="s">
        <v>71</v>
      </c>
      <c r="P40" t="s">
        <v>22</v>
      </c>
      <c r="R40" t="s">
        <v>73</v>
      </c>
      <c r="S40" t="s">
        <v>107</v>
      </c>
      <c r="T40" t="s">
        <v>108</v>
      </c>
      <c r="U40" t="s">
        <v>22</v>
      </c>
      <c r="V40" t="s">
        <v>26</v>
      </c>
      <c r="W40" t="s">
        <v>21</v>
      </c>
      <c r="X40" t="s">
        <v>27</v>
      </c>
      <c r="Y40" t="s">
        <v>153</v>
      </c>
      <c r="Z40" t="s">
        <v>29</v>
      </c>
      <c r="AA40" t="s">
        <v>26</v>
      </c>
      <c r="AB40" t="s">
        <v>31</v>
      </c>
      <c r="AC40" t="s">
        <v>31</v>
      </c>
      <c r="AD40" t="s">
        <v>27</v>
      </c>
      <c r="AE40" t="s">
        <v>27</v>
      </c>
      <c r="AF40" t="s">
        <v>33</v>
      </c>
      <c r="AG40" t="s">
        <v>34</v>
      </c>
      <c r="AH40" t="s">
        <v>617</v>
      </c>
      <c r="AI40" t="s">
        <v>22</v>
      </c>
      <c r="AJ40" t="s">
        <v>349</v>
      </c>
      <c r="AK40" t="s">
        <v>1636</v>
      </c>
      <c r="AL40" t="s">
        <v>618</v>
      </c>
      <c r="AM40" t="s">
        <v>21</v>
      </c>
      <c r="AN40" t="s">
        <v>21</v>
      </c>
      <c r="AO40" t="s">
        <v>21</v>
      </c>
      <c r="AP40" t="s">
        <v>33</v>
      </c>
      <c r="AQ40" t="s">
        <v>34</v>
      </c>
      <c r="AR40" t="s">
        <v>21</v>
      </c>
      <c r="AS40" t="s">
        <v>21</v>
      </c>
      <c r="AT40" t="s">
        <v>32</v>
      </c>
      <c r="AU40" t="s">
        <v>21</v>
      </c>
      <c r="AV40" t="s">
        <v>21</v>
      </c>
      <c r="AW40" t="s">
        <v>21</v>
      </c>
      <c r="AX40" t="s">
        <v>31</v>
      </c>
      <c r="AY40" t="s">
        <v>21</v>
      </c>
      <c r="AZ40" t="s">
        <v>21</v>
      </c>
      <c r="BA40" t="s">
        <v>21</v>
      </c>
      <c r="BB40" t="s">
        <v>21</v>
      </c>
      <c r="BC40" t="s">
        <v>32</v>
      </c>
      <c r="BD40" t="s">
        <v>31</v>
      </c>
      <c r="BE40" t="s">
        <v>33</v>
      </c>
      <c r="BF40" t="s">
        <v>34</v>
      </c>
      <c r="BG40" t="s">
        <v>21</v>
      </c>
      <c r="BH40" t="s">
        <v>21</v>
      </c>
      <c r="BI40" t="s">
        <v>31</v>
      </c>
      <c r="BJ40" t="s">
        <v>21</v>
      </c>
      <c r="BK40" t="s">
        <v>21</v>
      </c>
      <c r="BL40" t="s">
        <v>21</v>
      </c>
      <c r="BM40" t="s">
        <v>21</v>
      </c>
      <c r="BN40" t="s">
        <v>21</v>
      </c>
      <c r="BO40" t="s">
        <v>21</v>
      </c>
      <c r="BP40" t="s">
        <v>33</v>
      </c>
      <c r="BQ40" t="s">
        <v>34</v>
      </c>
      <c r="BR40" t="s">
        <v>21</v>
      </c>
      <c r="BS40" t="s">
        <v>21</v>
      </c>
      <c r="BT40" t="s">
        <v>33</v>
      </c>
      <c r="BU40" t="s">
        <v>34</v>
      </c>
      <c r="BV40" t="s">
        <v>1637</v>
      </c>
      <c r="BW40">
        <v>0</v>
      </c>
      <c r="BX40" t="s">
        <v>26</v>
      </c>
      <c r="BY40" t="s">
        <v>82</v>
      </c>
      <c r="BZ40" t="s">
        <v>41</v>
      </c>
      <c r="CA40" t="s">
        <v>115</v>
      </c>
      <c r="CB40" t="s">
        <v>619</v>
      </c>
      <c r="CC40" t="s">
        <v>612</v>
      </c>
      <c r="CD40" t="s">
        <v>45</v>
      </c>
      <c r="CE40" t="s">
        <v>85</v>
      </c>
      <c r="CF40" t="s">
        <v>620</v>
      </c>
      <c r="CG40" t="s">
        <v>164</v>
      </c>
      <c r="CH40">
        <v>49</v>
      </c>
      <c r="CI40" t="s">
        <v>621</v>
      </c>
      <c r="CJ40">
        <v>8</v>
      </c>
      <c r="CK40" t="s">
        <v>622</v>
      </c>
      <c r="CL40">
        <v>0</v>
      </c>
      <c r="CM40">
        <v>0</v>
      </c>
      <c r="CN40">
        <v>0</v>
      </c>
      <c r="CO40">
        <v>0</v>
      </c>
      <c r="CP40" t="s">
        <v>121</v>
      </c>
      <c r="CQ40" t="s">
        <v>53</v>
      </c>
      <c r="CR40">
        <v>0</v>
      </c>
      <c r="CS40" t="s">
        <v>30</v>
      </c>
      <c r="CT40">
        <v>0</v>
      </c>
      <c r="CU40" t="s">
        <v>45</v>
      </c>
      <c r="CV40" t="s">
        <v>34</v>
      </c>
      <c r="CW40" t="s">
        <v>34</v>
      </c>
      <c r="CX40" t="s">
        <v>34</v>
      </c>
      <c r="CY40" t="s">
        <v>60</v>
      </c>
      <c r="CZ40">
        <v>0</v>
      </c>
      <c r="DA40" t="s">
        <v>60</v>
      </c>
      <c r="DB40">
        <v>0</v>
      </c>
      <c r="DC40" t="s">
        <v>60</v>
      </c>
      <c r="DD40" t="s">
        <v>60</v>
      </c>
      <c r="DE40" t="s">
        <v>60</v>
      </c>
      <c r="DF40">
        <v>0</v>
      </c>
      <c r="DG40">
        <v>0</v>
      </c>
      <c r="DH40">
        <v>0</v>
      </c>
      <c r="DI40">
        <v>0</v>
      </c>
      <c r="DJ40">
        <v>0</v>
      </c>
      <c r="DK40">
        <v>0</v>
      </c>
      <c r="DL40">
        <v>0</v>
      </c>
      <c r="DM40" t="s">
        <v>34</v>
      </c>
      <c r="DN40" t="s">
        <v>34</v>
      </c>
      <c r="DO40" t="s">
        <v>34</v>
      </c>
      <c r="DP40" t="s">
        <v>60</v>
      </c>
      <c r="DQ40">
        <v>0</v>
      </c>
      <c r="DR40" t="s">
        <v>60</v>
      </c>
      <c r="DS40">
        <v>0</v>
      </c>
      <c r="DT40" t="s">
        <v>60</v>
      </c>
      <c r="DU40" t="s">
        <v>60</v>
      </c>
      <c r="DV40" t="s">
        <v>60</v>
      </c>
      <c r="DW40">
        <v>0</v>
      </c>
      <c r="DX40">
        <v>0</v>
      </c>
      <c r="DY40">
        <v>0</v>
      </c>
      <c r="DZ40">
        <v>0</v>
      </c>
      <c r="EA40" t="s">
        <v>30</v>
      </c>
      <c r="EB40" t="s">
        <v>31</v>
      </c>
      <c r="EC40" t="s">
        <v>34</v>
      </c>
      <c r="ED40" t="s">
        <v>31</v>
      </c>
      <c r="EE40">
        <v>0</v>
      </c>
      <c r="EF40">
        <v>0</v>
      </c>
      <c r="EG40" t="s">
        <v>26</v>
      </c>
      <c r="EH40" t="s">
        <v>26</v>
      </c>
      <c r="EI40" t="s">
        <v>466</v>
      </c>
      <c r="EJ40">
        <v>2500</v>
      </c>
      <c r="EK40">
        <v>2000</v>
      </c>
      <c r="EL40">
        <v>500</v>
      </c>
      <c r="EM40">
        <v>0</v>
      </c>
      <c r="EN40">
        <v>1</v>
      </c>
      <c r="EO40">
        <v>3</v>
      </c>
      <c r="EP40">
        <v>6</v>
      </c>
      <c r="EQ40">
        <v>1</v>
      </c>
      <c r="ER40" t="s">
        <v>123</v>
      </c>
      <c r="ES40" t="s">
        <v>623</v>
      </c>
      <c r="ET40" t="s">
        <v>22</v>
      </c>
    </row>
    <row r="41" spans="1:150" ht="13.5" customHeight="1" x14ac:dyDescent="0.25">
      <c r="A41" t="s">
        <v>1547</v>
      </c>
      <c r="B41" t="s">
        <v>1550</v>
      </c>
      <c r="C41" s="131" t="s">
        <v>1551</v>
      </c>
      <c r="D41" t="s">
        <v>1552</v>
      </c>
      <c r="E41" t="s">
        <v>1857</v>
      </c>
      <c r="F41" t="s">
        <v>16</v>
      </c>
      <c r="G41" t="s">
        <v>1567</v>
      </c>
      <c r="H41">
        <v>0</v>
      </c>
      <c r="I41" t="s">
        <v>18</v>
      </c>
      <c r="J41" t="s">
        <v>1560</v>
      </c>
      <c r="K41" t="s">
        <v>30</v>
      </c>
      <c r="L41" t="s">
        <v>19</v>
      </c>
      <c r="M41" t="s">
        <v>70</v>
      </c>
      <c r="N41" t="s">
        <v>21</v>
      </c>
      <c r="O41" t="s">
        <v>21</v>
      </c>
      <c r="P41" t="s">
        <v>22</v>
      </c>
      <c r="Q41" t="s">
        <v>1568</v>
      </c>
      <c r="R41" t="s">
        <v>73</v>
      </c>
      <c r="S41" t="s">
        <v>245</v>
      </c>
      <c r="T41" t="s">
        <v>22</v>
      </c>
      <c r="U41" t="s">
        <v>22</v>
      </c>
      <c r="V41" t="s">
        <v>26</v>
      </c>
      <c r="W41" t="s">
        <v>21</v>
      </c>
      <c r="X41" t="s">
        <v>21</v>
      </c>
      <c r="Y41" t="s">
        <v>153</v>
      </c>
      <c r="Z41" t="s">
        <v>187</v>
      </c>
      <c r="AA41" t="s">
        <v>26</v>
      </c>
      <c r="AB41" t="s">
        <v>31</v>
      </c>
      <c r="AC41" t="s">
        <v>31</v>
      </c>
      <c r="AD41" t="s">
        <v>31</v>
      </c>
      <c r="AE41" t="s">
        <v>31</v>
      </c>
      <c r="AF41" t="s">
        <v>33</v>
      </c>
      <c r="AG41" t="s">
        <v>34</v>
      </c>
      <c r="AH41" t="s">
        <v>35</v>
      </c>
      <c r="AI41" t="s">
        <v>22</v>
      </c>
      <c r="AJ41" t="s">
        <v>349</v>
      </c>
      <c r="AK41" t="s">
        <v>35</v>
      </c>
      <c r="AL41" t="s">
        <v>22</v>
      </c>
      <c r="AM41" t="s">
        <v>21</v>
      </c>
      <c r="AN41" t="s">
        <v>21</v>
      </c>
      <c r="AO41" t="s">
        <v>21</v>
      </c>
      <c r="AP41" t="s">
        <v>33</v>
      </c>
      <c r="AQ41" t="s">
        <v>34</v>
      </c>
      <c r="AR41" t="s">
        <v>21</v>
      </c>
      <c r="AS41" t="s">
        <v>21</v>
      </c>
      <c r="AT41" t="s">
        <v>21</v>
      </c>
      <c r="AU41" t="s">
        <v>21</v>
      </c>
      <c r="AV41" t="s">
        <v>21</v>
      </c>
      <c r="AW41" t="s">
        <v>21</v>
      </c>
      <c r="AX41" t="s">
        <v>21</v>
      </c>
      <c r="AY41" t="s">
        <v>21</v>
      </c>
      <c r="AZ41" t="s">
        <v>21</v>
      </c>
      <c r="BA41" t="s">
        <v>21</v>
      </c>
      <c r="BB41" t="s">
        <v>21</v>
      </c>
      <c r="BC41" t="s">
        <v>71</v>
      </c>
      <c r="BD41" t="s">
        <v>31</v>
      </c>
      <c r="BE41" t="s">
        <v>33</v>
      </c>
      <c r="BF41" t="s">
        <v>34</v>
      </c>
      <c r="BG41" t="s">
        <v>31</v>
      </c>
      <c r="BH41" t="s">
        <v>21</v>
      </c>
      <c r="BI41" t="s">
        <v>21</v>
      </c>
      <c r="BJ41" t="s">
        <v>21</v>
      </c>
      <c r="BK41" t="s">
        <v>21</v>
      </c>
      <c r="BL41" t="s">
        <v>21</v>
      </c>
      <c r="BM41" t="s">
        <v>71</v>
      </c>
      <c r="BN41" t="s">
        <v>21</v>
      </c>
      <c r="BO41" t="s">
        <v>31</v>
      </c>
      <c r="BP41" t="s">
        <v>33</v>
      </c>
      <c r="BQ41" t="s">
        <v>34</v>
      </c>
      <c r="BR41" t="s">
        <v>21</v>
      </c>
      <c r="BS41" t="s">
        <v>21</v>
      </c>
      <c r="BT41" t="s">
        <v>33</v>
      </c>
      <c r="BU41" t="s">
        <v>34</v>
      </c>
      <c r="BV41">
        <v>0</v>
      </c>
      <c r="BW41" t="s">
        <v>1553</v>
      </c>
      <c r="BX41" t="s">
        <v>26</v>
      </c>
      <c r="BY41" t="s">
        <v>82</v>
      </c>
      <c r="BZ41" t="s">
        <v>41</v>
      </c>
      <c r="CA41" t="s">
        <v>115</v>
      </c>
      <c r="CB41" t="s">
        <v>1555</v>
      </c>
      <c r="CC41">
        <v>0</v>
      </c>
      <c r="CD41" t="s">
        <v>45</v>
      </c>
      <c r="CE41" t="s">
        <v>85</v>
      </c>
      <c r="CF41" t="s">
        <v>34</v>
      </c>
      <c r="CG41" t="s">
        <v>34</v>
      </c>
      <c r="CH41" t="s">
        <v>60</v>
      </c>
      <c r="CI41">
        <v>0</v>
      </c>
      <c r="CJ41">
        <v>0</v>
      </c>
      <c r="CK41">
        <v>0</v>
      </c>
      <c r="CL41">
        <v>0</v>
      </c>
      <c r="CM41">
        <v>10</v>
      </c>
      <c r="CN41" t="s">
        <v>60</v>
      </c>
      <c r="CO41">
        <v>0</v>
      </c>
      <c r="CP41" t="s">
        <v>60</v>
      </c>
      <c r="CQ41" t="s">
        <v>60</v>
      </c>
      <c r="CR41">
        <v>0</v>
      </c>
      <c r="CS41" t="s">
        <v>30</v>
      </c>
      <c r="CT41">
        <v>0</v>
      </c>
      <c r="CU41" t="s">
        <v>45</v>
      </c>
      <c r="CV41" t="s">
        <v>34</v>
      </c>
      <c r="CW41" t="s">
        <v>34</v>
      </c>
      <c r="CX41" t="s">
        <v>34</v>
      </c>
      <c r="CY41" t="s">
        <v>60</v>
      </c>
      <c r="CZ41">
        <v>0</v>
      </c>
      <c r="DA41" t="s">
        <v>60</v>
      </c>
      <c r="DB41">
        <v>0</v>
      </c>
      <c r="DC41" t="s">
        <v>60</v>
      </c>
      <c r="DD41" t="s">
        <v>60</v>
      </c>
      <c r="DE41" t="s">
        <v>60</v>
      </c>
      <c r="DF41">
        <v>0</v>
      </c>
      <c r="DG41">
        <v>0</v>
      </c>
      <c r="DH41">
        <v>0</v>
      </c>
      <c r="DI41">
        <v>0</v>
      </c>
      <c r="DJ41">
        <v>0</v>
      </c>
      <c r="DK41">
        <v>0</v>
      </c>
      <c r="DL41">
        <v>0</v>
      </c>
      <c r="DM41" t="s">
        <v>34</v>
      </c>
      <c r="DN41" t="s">
        <v>34</v>
      </c>
      <c r="DO41" t="s">
        <v>34</v>
      </c>
      <c r="DP41" t="s">
        <v>60</v>
      </c>
      <c r="DQ41">
        <v>0</v>
      </c>
      <c r="DR41" t="s">
        <v>60</v>
      </c>
      <c r="DS41">
        <v>0</v>
      </c>
      <c r="DT41" t="s">
        <v>60</v>
      </c>
      <c r="DU41" t="s">
        <v>60</v>
      </c>
      <c r="DV41" t="s">
        <v>60</v>
      </c>
      <c r="DW41">
        <v>0</v>
      </c>
      <c r="DX41">
        <v>0</v>
      </c>
      <c r="DY41">
        <v>0</v>
      </c>
      <c r="DZ41">
        <v>0</v>
      </c>
      <c r="EA41" t="s">
        <v>30</v>
      </c>
      <c r="EB41" t="s">
        <v>31</v>
      </c>
      <c r="EC41" t="s">
        <v>34</v>
      </c>
      <c r="ED41" t="s">
        <v>31</v>
      </c>
      <c r="EE41">
        <v>0</v>
      </c>
      <c r="EF41">
        <v>0</v>
      </c>
      <c r="EG41" t="s">
        <v>1554</v>
      </c>
      <c r="EH41" t="s">
        <v>30</v>
      </c>
      <c r="EI41" t="s">
        <v>61</v>
      </c>
      <c r="EJ41" t="s">
        <v>60</v>
      </c>
      <c r="EK41" t="s">
        <v>60</v>
      </c>
      <c r="EL41" t="s">
        <v>60</v>
      </c>
      <c r="EM41" t="s">
        <v>60</v>
      </c>
      <c r="EN41">
        <v>1</v>
      </c>
      <c r="EO41">
        <v>0</v>
      </c>
      <c r="EP41">
        <v>0</v>
      </c>
      <c r="EQ41">
        <v>0</v>
      </c>
      <c r="ER41">
        <v>999</v>
      </c>
      <c r="ES41" t="s">
        <v>1548</v>
      </c>
      <c r="ET41" t="s">
        <v>22</v>
      </c>
    </row>
    <row r="42" spans="1:150" ht="13.5" customHeight="1" x14ac:dyDescent="0.25">
      <c r="A42" t="s">
        <v>624</v>
      </c>
      <c r="B42" t="s">
        <v>625</v>
      </c>
      <c r="C42" t="s">
        <v>626</v>
      </c>
      <c r="D42" t="s">
        <v>627</v>
      </c>
      <c r="E42" t="s">
        <v>628</v>
      </c>
      <c r="F42" t="s">
        <v>16</v>
      </c>
      <c r="G42" t="s">
        <v>629</v>
      </c>
      <c r="I42" t="s">
        <v>18</v>
      </c>
      <c r="L42" t="s">
        <v>19</v>
      </c>
      <c r="M42" t="s">
        <v>70</v>
      </c>
      <c r="N42" t="s">
        <v>21</v>
      </c>
      <c r="O42" t="s">
        <v>21</v>
      </c>
      <c r="P42" t="s">
        <v>630</v>
      </c>
      <c r="R42" t="s">
        <v>208</v>
      </c>
      <c r="S42" t="s">
        <v>131</v>
      </c>
      <c r="T42" t="s">
        <v>631</v>
      </c>
      <c r="U42" t="s">
        <v>632</v>
      </c>
      <c r="V42" t="s">
        <v>26</v>
      </c>
      <c r="W42" t="s">
        <v>21</v>
      </c>
      <c r="X42" t="s">
        <v>21</v>
      </c>
      <c r="Y42" t="s">
        <v>76</v>
      </c>
      <c r="Z42" t="s">
        <v>29</v>
      </c>
      <c r="AA42" t="s">
        <v>30</v>
      </c>
      <c r="AB42" t="s">
        <v>27</v>
      </c>
      <c r="AC42" t="s">
        <v>27</v>
      </c>
      <c r="AD42" t="s">
        <v>27</v>
      </c>
      <c r="AE42" t="s">
        <v>32</v>
      </c>
      <c r="AF42" t="s">
        <v>21</v>
      </c>
      <c r="AG42" t="s">
        <v>195</v>
      </c>
      <c r="AH42" t="s">
        <v>35</v>
      </c>
      <c r="AI42" t="s">
        <v>633</v>
      </c>
      <c r="AJ42" t="s">
        <v>634</v>
      </c>
      <c r="AK42" t="s">
        <v>399</v>
      </c>
      <c r="AL42" t="s">
        <v>635</v>
      </c>
      <c r="AM42" t="s">
        <v>21</v>
      </c>
      <c r="AN42" t="s">
        <v>21</v>
      </c>
      <c r="AO42" t="s">
        <v>32</v>
      </c>
      <c r="AP42" t="s">
        <v>71</v>
      </c>
      <c r="AQ42" t="s">
        <v>195</v>
      </c>
      <c r="AR42" t="s">
        <v>71</v>
      </c>
      <c r="AS42" t="s">
        <v>21</v>
      </c>
      <c r="AT42" t="s">
        <v>21</v>
      </c>
      <c r="AU42" t="s">
        <v>71</v>
      </c>
      <c r="AV42" t="s">
        <v>21</v>
      </c>
      <c r="AW42" t="s">
        <v>21</v>
      </c>
      <c r="AX42" t="s">
        <v>21</v>
      </c>
      <c r="AY42" t="s">
        <v>71</v>
      </c>
      <c r="AZ42" t="s">
        <v>71</v>
      </c>
      <c r="BA42" t="s">
        <v>71</v>
      </c>
      <c r="BB42" t="s">
        <v>71</v>
      </c>
      <c r="BC42" t="s">
        <v>21</v>
      </c>
      <c r="BD42" t="s">
        <v>32</v>
      </c>
      <c r="BE42" t="s">
        <v>32</v>
      </c>
      <c r="BF42" t="s">
        <v>195</v>
      </c>
      <c r="BG42" t="s">
        <v>21</v>
      </c>
      <c r="BH42" t="s">
        <v>21</v>
      </c>
      <c r="BI42" t="s">
        <v>71</v>
      </c>
      <c r="BJ42" t="s">
        <v>21</v>
      </c>
      <c r="BK42" t="s">
        <v>21</v>
      </c>
      <c r="BL42" t="s">
        <v>21</v>
      </c>
      <c r="BM42" t="s">
        <v>32</v>
      </c>
      <c r="BN42" t="s">
        <v>21</v>
      </c>
      <c r="BO42" t="s">
        <v>31</v>
      </c>
      <c r="BP42" t="s">
        <v>32</v>
      </c>
      <c r="BQ42" t="s">
        <v>195</v>
      </c>
      <c r="BR42" t="s">
        <v>21</v>
      </c>
      <c r="BS42" t="s">
        <v>71</v>
      </c>
      <c r="BT42" t="s">
        <v>32</v>
      </c>
      <c r="BU42" t="s">
        <v>636</v>
      </c>
      <c r="BV42" t="s">
        <v>637</v>
      </c>
      <c r="BW42" t="s">
        <v>638</v>
      </c>
      <c r="BX42" t="s">
        <v>30</v>
      </c>
      <c r="BY42" t="s">
        <v>82</v>
      </c>
      <c r="BZ42" t="s">
        <v>41</v>
      </c>
      <c r="CA42" t="s">
        <v>83</v>
      </c>
      <c r="CB42" t="s">
        <v>639</v>
      </c>
      <c r="CC42" t="s">
        <v>640</v>
      </c>
      <c r="CD42" t="s">
        <v>45</v>
      </c>
      <c r="CE42" t="s">
        <v>170</v>
      </c>
      <c r="CF42" t="s">
        <v>606</v>
      </c>
      <c r="CG42" t="s">
        <v>216</v>
      </c>
      <c r="CH42">
        <v>530</v>
      </c>
      <c r="CI42" t="s">
        <v>641</v>
      </c>
      <c r="CJ42">
        <v>39</v>
      </c>
      <c r="CK42" t="s">
        <v>642</v>
      </c>
      <c r="CL42">
        <v>0.08</v>
      </c>
      <c r="CM42">
        <v>0</v>
      </c>
      <c r="CN42">
        <v>0</v>
      </c>
      <c r="CO42" t="s">
        <v>139</v>
      </c>
      <c r="CP42" t="s">
        <v>90</v>
      </c>
      <c r="CQ42" t="s">
        <v>556</v>
      </c>
      <c r="CR42" t="s">
        <v>643</v>
      </c>
      <c r="CS42" t="s">
        <v>26</v>
      </c>
      <c r="CT42" t="s">
        <v>644</v>
      </c>
      <c r="CU42" t="s">
        <v>45</v>
      </c>
      <c r="CV42" t="s">
        <v>46</v>
      </c>
      <c r="CW42" t="s">
        <v>645</v>
      </c>
      <c r="CX42" t="s">
        <v>216</v>
      </c>
      <c r="CY42">
        <v>2360</v>
      </c>
      <c r="CZ42" t="s">
        <v>646</v>
      </c>
      <c r="DA42">
        <v>3.75</v>
      </c>
      <c r="DB42" t="s">
        <v>647</v>
      </c>
      <c r="DC42">
        <v>0</v>
      </c>
      <c r="DD42">
        <v>0</v>
      </c>
      <c r="DE42">
        <v>0</v>
      </c>
      <c r="DF42" t="s">
        <v>139</v>
      </c>
      <c r="DG42" t="s">
        <v>648</v>
      </c>
      <c r="DH42" t="s">
        <v>649</v>
      </c>
      <c r="DI42" t="s">
        <v>650</v>
      </c>
      <c r="DJ42" t="s">
        <v>26</v>
      </c>
      <c r="DK42" t="s">
        <v>651</v>
      </c>
      <c r="DL42" t="s">
        <v>45</v>
      </c>
      <c r="DM42" t="s">
        <v>46</v>
      </c>
      <c r="DN42" t="s">
        <v>652</v>
      </c>
      <c r="DO42" t="s">
        <v>653</v>
      </c>
      <c r="DP42">
        <v>2360</v>
      </c>
      <c r="DQ42" t="s">
        <v>646</v>
      </c>
      <c r="DR42">
        <v>3.75</v>
      </c>
      <c r="DS42" t="s">
        <v>654</v>
      </c>
      <c r="DT42">
        <v>0</v>
      </c>
      <c r="DU42">
        <v>0</v>
      </c>
      <c r="DV42">
        <v>0</v>
      </c>
      <c r="DW42" t="s">
        <v>139</v>
      </c>
      <c r="DX42" t="s">
        <v>594</v>
      </c>
      <c r="DY42" t="s">
        <v>655</v>
      </c>
      <c r="DZ42" t="s">
        <v>656</v>
      </c>
      <c r="EA42" t="s">
        <v>26</v>
      </c>
      <c r="EB42" t="s">
        <v>19</v>
      </c>
      <c r="EC42" t="s">
        <v>99</v>
      </c>
      <c r="ED42" t="s">
        <v>98</v>
      </c>
      <c r="EE42" t="s">
        <v>30</v>
      </c>
      <c r="EF42">
        <v>0</v>
      </c>
      <c r="EG42" t="s">
        <v>657</v>
      </c>
      <c r="EH42" t="s">
        <v>26</v>
      </c>
      <c r="EI42" t="s">
        <v>101</v>
      </c>
      <c r="EJ42">
        <v>3000</v>
      </c>
      <c r="EK42">
        <v>2600</v>
      </c>
      <c r="EL42">
        <v>300</v>
      </c>
      <c r="EM42">
        <v>100</v>
      </c>
      <c r="EN42">
        <v>1</v>
      </c>
      <c r="EO42">
        <v>12</v>
      </c>
      <c r="EP42">
        <v>12</v>
      </c>
      <c r="EQ42">
        <v>3</v>
      </c>
      <c r="ER42">
        <v>1000</v>
      </c>
      <c r="ES42" t="s">
        <v>658</v>
      </c>
      <c r="ET42" t="s">
        <v>22</v>
      </c>
    </row>
    <row r="43" spans="1:150" ht="13.5" customHeight="1" x14ac:dyDescent="0.25">
      <c r="A43" t="s">
        <v>659</v>
      </c>
      <c r="B43" t="s">
        <v>660</v>
      </c>
      <c r="C43" t="s">
        <v>661</v>
      </c>
      <c r="D43" t="s">
        <v>662</v>
      </c>
      <c r="E43" t="s">
        <v>663</v>
      </c>
      <c r="F43" t="s">
        <v>16</v>
      </c>
      <c r="G43" t="s">
        <v>664</v>
      </c>
      <c r="I43" t="s">
        <v>106</v>
      </c>
      <c r="L43" t="s">
        <v>19</v>
      </c>
      <c r="M43" t="s">
        <v>70</v>
      </c>
      <c r="N43" t="s">
        <v>71</v>
      </c>
      <c r="O43" t="s">
        <v>21</v>
      </c>
      <c r="P43" t="s">
        <v>22</v>
      </c>
      <c r="R43" t="s">
        <v>227</v>
      </c>
      <c r="S43" t="s">
        <v>444</v>
      </c>
      <c r="T43" t="s">
        <v>22</v>
      </c>
      <c r="U43" t="s">
        <v>22</v>
      </c>
      <c r="V43" t="s">
        <v>26</v>
      </c>
      <c r="W43" t="s">
        <v>21</v>
      </c>
      <c r="X43" t="s">
        <v>27</v>
      </c>
      <c r="Y43" t="s">
        <v>266</v>
      </c>
      <c r="Z43" t="s">
        <v>29</v>
      </c>
      <c r="AA43" t="s">
        <v>30</v>
      </c>
      <c r="AB43" t="s">
        <v>32</v>
      </c>
      <c r="AC43" t="s">
        <v>21</v>
      </c>
      <c r="AD43" t="s">
        <v>31</v>
      </c>
      <c r="AE43" t="s">
        <v>21</v>
      </c>
      <c r="AF43" t="s">
        <v>33</v>
      </c>
      <c r="AG43" t="s">
        <v>34</v>
      </c>
      <c r="AH43" t="s">
        <v>35</v>
      </c>
      <c r="AI43" t="s">
        <v>22</v>
      </c>
      <c r="AJ43" t="s">
        <v>191</v>
      </c>
      <c r="AK43" t="s">
        <v>399</v>
      </c>
      <c r="AL43" t="s">
        <v>400</v>
      </c>
      <c r="AM43" t="s">
        <v>21</v>
      </c>
      <c r="AN43" t="s">
        <v>21</v>
      </c>
      <c r="AO43" t="s">
        <v>21</v>
      </c>
      <c r="AP43" t="s">
        <v>33</v>
      </c>
      <c r="AQ43" t="s">
        <v>34</v>
      </c>
      <c r="AR43" t="s">
        <v>31</v>
      </c>
      <c r="AS43" t="s">
        <v>31</v>
      </c>
      <c r="AT43" t="s">
        <v>31</v>
      </c>
      <c r="AU43" t="s">
        <v>31</v>
      </c>
      <c r="AV43" t="s">
        <v>31</v>
      </c>
      <c r="AW43" t="s">
        <v>31</v>
      </c>
      <c r="AX43" t="s">
        <v>31</v>
      </c>
      <c r="AY43" t="s">
        <v>71</v>
      </c>
      <c r="AZ43" t="s">
        <v>71</v>
      </c>
      <c r="BA43" t="s">
        <v>71</v>
      </c>
      <c r="BB43" t="s">
        <v>71</v>
      </c>
      <c r="BC43" t="s">
        <v>32</v>
      </c>
      <c r="BD43" t="s">
        <v>32</v>
      </c>
      <c r="BE43" t="s">
        <v>33</v>
      </c>
      <c r="BF43" t="s">
        <v>34</v>
      </c>
      <c r="BG43" t="s">
        <v>31</v>
      </c>
      <c r="BH43" t="s">
        <v>21</v>
      </c>
      <c r="BI43" t="s">
        <v>21</v>
      </c>
      <c r="BJ43" t="s">
        <v>21</v>
      </c>
      <c r="BK43" t="s">
        <v>31</v>
      </c>
      <c r="BL43" t="s">
        <v>21</v>
      </c>
      <c r="BM43" t="s">
        <v>31</v>
      </c>
      <c r="BN43" t="s">
        <v>32</v>
      </c>
      <c r="BO43" t="s">
        <v>31</v>
      </c>
      <c r="BP43" t="s">
        <v>33</v>
      </c>
      <c r="BQ43" t="s">
        <v>34</v>
      </c>
      <c r="BR43" t="s">
        <v>71</v>
      </c>
      <c r="BS43" t="s">
        <v>71</v>
      </c>
      <c r="BT43" t="s">
        <v>33</v>
      </c>
      <c r="BU43" t="s">
        <v>34</v>
      </c>
      <c r="BV43">
        <v>0</v>
      </c>
      <c r="BW43" t="s">
        <v>1608</v>
      </c>
      <c r="BX43" t="s">
        <v>30</v>
      </c>
      <c r="BY43" t="s">
        <v>40</v>
      </c>
      <c r="BZ43" t="s">
        <v>213</v>
      </c>
      <c r="CA43" t="s">
        <v>115</v>
      </c>
      <c r="CB43" t="s">
        <v>136</v>
      </c>
      <c r="CC43" t="s">
        <v>660</v>
      </c>
      <c r="CD43" t="s">
        <v>45</v>
      </c>
      <c r="CE43" t="s">
        <v>46</v>
      </c>
      <c r="CF43" t="s">
        <v>403</v>
      </c>
      <c r="CG43" t="s">
        <v>233</v>
      </c>
      <c r="CH43">
        <v>1499</v>
      </c>
      <c r="CI43" t="s">
        <v>1611</v>
      </c>
      <c r="CJ43">
        <v>9</v>
      </c>
      <c r="CK43" t="s">
        <v>405</v>
      </c>
      <c r="CL43" t="s">
        <v>60</v>
      </c>
      <c r="CM43" t="s">
        <v>60</v>
      </c>
      <c r="CN43" t="s">
        <v>60</v>
      </c>
      <c r="CO43" t="s">
        <v>1612</v>
      </c>
      <c r="CP43" t="s">
        <v>665</v>
      </c>
      <c r="CQ43" t="s">
        <v>666</v>
      </c>
      <c r="CR43" t="s">
        <v>1613</v>
      </c>
      <c r="CS43" t="s">
        <v>30</v>
      </c>
      <c r="CT43">
        <v>0</v>
      </c>
      <c r="CU43" t="s">
        <v>45</v>
      </c>
      <c r="CV43" t="s">
        <v>34</v>
      </c>
      <c r="CW43" t="s">
        <v>34</v>
      </c>
      <c r="CX43" t="s">
        <v>34</v>
      </c>
      <c r="CY43" t="s">
        <v>60</v>
      </c>
      <c r="CZ43">
        <v>0</v>
      </c>
      <c r="DA43" t="s">
        <v>60</v>
      </c>
      <c r="DB43">
        <v>0</v>
      </c>
      <c r="DC43" t="s">
        <v>60</v>
      </c>
      <c r="DD43" t="s">
        <v>60</v>
      </c>
      <c r="DE43" t="s">
        <v>60</v>
      </c>
      <c r="DF43">
        <v>0</v>
      </c>
      <c r="DG43">
        <v>0</v>
      </c>
      <c r="DH43">
        <v>0</v>
      </c>
      <c r="DI43">
        <v>0</v>
      </c>
      <c r="DJ43">
        <v>0</v>
      </c>
      <c r="DK43">
        <v>0</v>
      </c>
      <c r="DL43">
        <v>0</v>
      </c>
      <c r="DM43" t="s">
        <v>34</v>
      </c>
      <c r="DN43" t="s">
        <v>34</v>
      </c>
      <c r="DO43" t="s">
        <v>34</v>
      </c>
      <c r="DP43" t="s">
        <v>60</v>
      </c>
      <c r="DQ43">
        <v>0</v>
      </c>
      <c r="DR43" t="s">
        <v>60</v>
      </c>
      <c r="DS43">
        <v>0</v>
      </c>
      <c r="DT43" t="s">
        <v>60</v>
      </c>
      <c r="DU43" t="s">
        <v>60</v>
      </c>
      <c r="DV43" t="s">
        <v>60</v>
      </c>
      <c r="DW43">
        <v>0</v>
      </c>
      <c r="DX43">
        <v>0</v>
      </c>
      <c r="DY43">
        <v>0</v>
      </c>
      <c r="DZ43">
        <v>0</v>
      </c>
      <c r="EA43" t="s">
        <v>26</v>
      </c>
      <c r="EB43" t="s">
        <v>19</v>
      </c>
      <c r="EC43" t="s">
        <v>26</v>
      </c>
      <c r="ED43" t="s">
        <v>98</v>
      </c>
      <c r="EE43" t="s">
        <v>30</v>
      </c>
      <c r="EF43">
        <v>0</v>
      </c>
      <c r="EG43" t="s">
        <v>278</v>
      </c>
      <c r="EH43" t="s">
        <v>30</v>
      </c>
      <c r="EI43" t="s">
        <v>61</v>
      </c>
      <c r="EJ43">
        <v>80</v>
      </c>
      <c r="EK43">
        <v>80</v>
      </c>
      <c r="EL43">
        <v>0</v>
      </c>
      <c r="EM43">
        <v>0</v>
      </c>
      <c r="EN43">
        <v>5</v>
      </c>
      <c r="EO43">
        <v>6</v>
      </c>
      <c r="EP43">
        <v>24</v>
      </c>
      <c r="EQ43">
        <v>3</v>
      </c>
      <c r="ER43">
        <v>1000</v>
      </c>
      <c r="ES43" s="130" t="s">
        <v>1607</v>
      </c>
      <c r="ET43" t="s">
        <v>22</v>
      </c>
    </row>
    <row r="44" spans="1:150" ht="13.5" customHeight="1" x14ac:dyDescent="0.25">
      <c r="A44" t="s">
        <v>667</v>
      </c>
      <c r="B44" t="s">
        <v>204</v>
      </c>
      <c r="C44" s="131" t="s">
        <v>1475</v>
      </c>
      <c r="D44" t="s">
        <v>668</v>
      </c>
      <c r="E44" t="s">
        <v>669</v>
      </c>
      <c r="F44" t="s">
        <v>16</v>
      </c>
      <c r="G44" t="s">
        <v>670</v>
      </c>
      <c r="I44" t="s">
        <v>18</v>
      </c>
      <c r="L44" t="s">
        <v>19</v>
      </c>
      <c r="M44" t="s">
        <v>671</v>
      </c>
      <c r="N44" t="s">
        <v>21</v>
      </c>
      <c r="O44" t="s">
        <v>31</v>
      </c>
      <c r="P44" t="s">
        <v>672</v>
      </c>
      <c r="R44" t="s">
        <v>130</v>
      </c>
      <c r="S44" t="s">
        <v>131</v>
      </c>
      <c r="T44" t="s">
        <v>22</v>
      </c>
      <c r="U44" t="s">
        <v>673</v>
      </c>
      <c r="V44" t="s">
        <v>26</v>
      </c>
      <c r="W44" t="s">
        <v>21</v>
      </c>
      <c r="X44" t="s">
        <v>27</v>
      </c>
      <c r="Y44" t="s">
        <v>76</v>
      </c>
      <c r="Z44" t="s">
        <v>187</v>
      </c>
      <c r="AA44" t="s">
        <v>26</v>
      </c>
      <c r="AB44" t="s">
        <v>27</v>
      </c>
      <c r="AC44" t="s">
        <v>27</v>
      </c>
      <c r="AD44" t="s">
        <v>27</v>
      </c>
      <c r="AE44" t="s">
        <v>31</v>
      </c>
      <c r="AF44" t="s">
        <v>33</v>
      </c>
      <c r="AG44" t="s">
        <v>34</v>
      </c>
      <c r="AH44" t="s">
        <v>189</v>
      </c>
      <c r="AI44" t="s">
        <v>674</v>
      </c>
      <c r="AJ44" t="s">
        <v>675</v>
      </c>
      <c r="AK44" t="s">
        <v>446</v>
      </c>
      <c r="AL44" t="s">
        <v>676</v>
      </c>
      <c r="AM44" t="s">
        <v>31</v>
      </c>
      <c r="AN44" t="s">
        <v>21</v>
      </c>
      <c r="AO44" t="s">
        <v>21</v>
      </c>
      <c r="AP44" t="s">
        <v>33</v>
      </c>
      <c r="AQ44" t="s">
        <v>34</v>
      </c>
      <c r="AR44" t="s">
        <v>21</v>
      </c>
      <c r="AS44" t="s">
        <v>21</v>
      </c>
      <c r="AT44" t="s">
        <v>21</v>
      </c>
      <c r="AU44" t="s">
        <v>21</v>
      </c>
      <c r="AV44" t="s">
        <v>71</v>
      </c>
      <c r="AW44" t="s">
        <v>71</v>
      </c>
      <c r="AX44" t="s">
        <v>71</v>
      </c>
      <c r="AY44" t="s">
        <v>21</v>
      </c>
      <c r="AZ44" t="s">
        <v>71</v>
      </c>
      <c r="BA44" t="s">
        <v>71</v>
      </c>
      <c r="BB44" t="s">
        <v>71</v>
      </c>
      <c r="BC44" t="s">
        <v>21</v>
      </c>
      <c r="BD44" t="s">
        <v>31</v>
      </c>
      <c r="BE44" t="s">
        <v>33</v>
      </c>
      <c r="BF44" t="s">
        <v>34</v>
      </c>
      <c r="BG44" t="s">
        <v>21</v>
      </c>
      <c r="BH44" t="s">
        <v>21</v>
      </c>
      <c r="BI44" t="s">
        <v>21</v>
      </c>
      <c r="BJ44" t="s">
        <v>21</v>
      </c>
      <c r="BK44" t="s">
        <v>21</v>
      </c>
      <c r="BL44" t="s">
        <v>21</v>
      </c>
      <c r="BM44" t="s">
        <v>31</v>
      </c>
      <c r="BN44" t="s">
        <v>31</v>
      </c>
      <c r="BO44" t="s">
        <v>31</v>
      </c>
      <c r="BP44" t="s">
        <v>33</v>
      </c>
      <c r="BQ44" t="s">
        <v>34</v>
      </c>
      <c r="BR44" t="s">
        <v>21</v>
      </c>
      <c r="BS44" t="s">
        <v>21</v>
      </c>
      <c r="BT44" t="s">
        <v>33</v>
      </c>
      <c r="BU44" t="s">
        <v>34</v>
      </c>
      <c r="BV44" t="s">
        <v>677</v>
      </c>
      <c r="BW44" t="s">
        <v>678</v>
      </c>
      <c r="BX44" t="s">
        <v>26</v>
      </c>
      <c r="BY44" t="s">
        <v>82</v>
      </c>
      <c r="BZ44" t="s">
        <v>213</v>
      </c>
      <c r="CA44" t="s">
        <v>115</v>
      </c>
      <c r="CB44" t="s">
        <v>43</v>
      </c>
      <c r="CC44" t="s">
        <v>679</v>
      </c>
      <c r="CD44" t="s">
        <v>45</v>
      </c>
      <c r="CE44" t="s">
        <v>85</v>
      </c>
      <c r="CF44" t="s">
        <v>680</v>
      </c>
      <c r="CG44" t="s">
        <v>681</v>
      </c>
      <c r="CH44">
        <v>199</v>
      </c>
      <c r="CI44" t="s">
        <v>682</v>
      </c>
      <c r="CJ44">
        <v>3.5</v>
      </c>
      <c r="CK44" t="s">
        <v>683</v>
      </c>
      <c r="CL44">
        <v>0</v>
      </c>
      <c r="CM44">
        <v>0</v>
      </c>
      <c r="CN44">
        <v>0</v>
      </c>
      <c r="CO44" t="s">
        <v>684</v>
      </c>
      <c r="CP44" t="s">
        <v>685</v>
      </c>
      <c r="CQ44" t="s">
        <v>686</v>
      </c>
      <c r="CR44">
        <v>0</v>
      </c>
      <c r="CS44" t="s">
        <v>30</v>
      </c>
      <c r="CT44">
        <v>0</v>
      </c>
      <c r="CU44" t="s">
        <v>45</v>
      </c>
      <c r="CV44" t="s">
        <v>34</v>
      </c>
      <c r="CW44" t="s">
        <v>34</v>
      </c>
      <c r="CX44" t="s">
        <v>34</v>
      </c>
      <c r="CY44" t="s">
        <v>60</v>
      </c>
      <c r="CZ44">
        <v>0</v>
      </c>
      <c r="DA44" t="s">
        <v>60</v>
      </c>
      <c r="DB44">
        <v>0</v>
      </c>
      <c r="DC44" t="s">
        <v>60</v>
      </c>
      <c r="DD44" t="s">
        <v>60</v>
      </c>
      <c r="DE44" t="s">
        <v>60</v>
      </c>
      <c r="DF44">
        <v>0</v>
      </c>
      <c r="DG44">
        <v>0</v>
      </c>
      <c r="DH44">
        <v>0</v>
      </c>
      <c r="DI44">
        <v>0</v>
      </c>
      <c r="DJ44">
        <v>0</v>
      </c>
      <c r="DK44">
        <v>0</v>
      </c>
      <c r="DL44">
        <v>0</v>
      </c>
      <c r="DM44" t="s">
        <v>34</v>
      </c>
      <c r="DN44" t="s">
        <v>34</v>
      </c>
      <c r="DO44" t="s">
        <v>34</v>
      </c>
      <c r="DP44" t="s">
        <v>60</v>
      </c>
      <c r="DQ44">
        <v>0</v>
      </c>
      <c r="DR44" t="s">
        <v>60</v>
      </c>
      <c r="DS44">
        <v>0</v>
      </c>
      <c r="DT44" t="s">
        <v>60</v>
      </c>
      <c r="DU44" t="s">
        <v>60</v>
      </c>
      <c r="DV44" t="s">
        <v>60</v>
      </c>
      <c r="DW44">
        <v>0</v>
      </c>
      <c r="DX44">
        <v>0</v>
      </c>
      <c r="DY44">
        <v>0</v>
      </c>
      <c r="DZ44">
        <v>0</v>
      </c>
      <c r="EA44" t="s">
        <v>26</v>
      </c>
      <c r="EB44" t="s">
        <v>19</v>
      </c>
      <c r="EC44" t="s">
        <v>99</v>
      </c>
      <c r="ED44" t="s">
        <v>145</v>
      </c>
      <c r="EE44" t="s">
        <v>687</v>
      </c>
      <c r="EF44">
        <v>0</v>
      </c>
      <c r="EG44" t="s">
        <v>220</v>
      </c>
      <c r="EH44" t="s">
        <v>26</v>
      </c>
      <c r="EI44" t="s">
        <v>101</v>
      </c>
      <c r="EJ44">
        <v>60</v>
      </c>
      <c r="EK44">
        <v>40</v>
      </c>
      <c r="EL44">
        <v>20</v>
      </c>
      <c r="EM44">
        <v>0</v>
      </c>
      <c r="EN44">
        <v>5</v>
      </c>
      <c r="EO44">
        <v>3</v>
      </c>
      <c r="EP44">
        <v>60</v>
      </c>
      <c r="EQ44">
        <v>3</v>
      </c>
      <c r="ER44">
        <v>100</v>
      </c>
      <c r="ES44" t="s">
        <v>688</v>
      </c>
      <c r="ET44" t="s">
        <v>22</v>
      </c>
    </row>
    <row r="45" spans="1:150" ht="13.5" customHeight="1" x14ac:dyDescent="0.25">
      <c r="A45" t="s">
        <v>689</v>
      </c>
      <c r="B45" t="s">
        <v>690</v>
      </c>
      <c r="C45" t="s">
        <v>691</v>
      </c>
      <c r="D45" t="s">
        <v>692</v>
      </c>
      <c r="E45" t="s">
        <v>693</v>
      </c>
      <c r="F45" t="s">
        <v>16</v>
      </c>
      <c r="G45" t="s">
        <v>694</v>
      </c>
      <c r="I45" t="s">
        <v>18</v>
      </c>
      <c r="L45" t="s">
        <v>19</v>
      </c>
      <c r="M45" t="s">
        <v>70</v>
      </c>
      <c r="N45" t="s">
        <v>21</v>
      </c>
      <c r="O45" t="s">
        <v>31</v>
      </c>
      <c r="P45" t="s">
        <v>22</v>
      </c>
      <c r="R45" t="s">
        <v>227</v>
      </c>
      <c r="S45" t="s">
        <v>536</v>
      </c>
      <c r="T45" t="s">
        <v>22</v>
      </c>
      <c r="U45" t="s">
        <v>22</v>
      </c>
      <c r="V45" t="s">
        <v>26</v>
      </c>
      <c r="W45" t="s">
        <v>21</v>
      </c>
      <c r="X45" t="s">
        <v>27</v>
      </c>
      <c r="Y45" t="s">
        <v>695</v>
      </c>
      <c r="Z45" t="s">
        <v>696</v>
      </c>
      <c r="AA45" t="s">
        <v>26</v>
      </c>
      <c r="AB45" t="s">
        <v>27</v>
      </c>
      <c r="AC45" t="s">
        <v>32</v>
      </c>
      <c r="AD45" t="s">
        <v>27</v>
      </c>
      <c r="AE45" t="s">
        <v>27</v>
      </c>
      <c r="AF45" t="s">
        <v>33</v>
      </c>
      <c r="AG45" t="s">
        <v>697</v>
      </c>
      <c r="AH45" t="s">
        <v>35</v>
      </c>
      <c r="AI45" t="s">
        <v>698</v>
      </c>
      <c r="AJ45" t="s">
        <v>699</v>
      </c>
      <c r="AK45" t="s">
        <v>700</v>
      </c>
      <c r="AL45" t="s">
        <v>701</v>
      </c>
      <c r="AM45" t="s">
        <v>21</v>
      </c>
      <c r="AN45" t="s">
        <v>21</v>
      </c>
      <c r="AO45" t="s">
        <v>32</v>
      </c>
      <c r="AP45" t="s">
        <v>33</v>
      </c>
      <c r="AQ45" t="s">
        <v>34</v>
      </c>
      <c r="AR45" t="s">
        <v>71</v>
      </c>
      <c r="AS45" t="s">
        <v>21</v>
      </c>
      <c r="AT45" t="s">
        <v>21</v>
      </c>
      <c r="AU45" t="s">
        <v>21</v>
      </c>
      <c r="AV45" t="s">
        <v>21</v>
      </c>
      <c r="AW45" t="s">
        <v>21</v>
      </c>
      <c r="AX45" t="s">
        <v>71</v>
      </c>
      <c r="AY45" t="s">
        <v>21</v>
      </c>
      <c r="AZ45" t="s">
        <v>21</v>
      </c>
      <c r="BA45" t="s">
        <v>21</v>
      </c>
      <c r="BB45" t="s">
        <v>21</v>
      </c>
      <c r="BC45" t="s">
        <v>31</v>
      </c>
      <c r="BD45" t="s">
        <v>32</v>
      </c>
      <c r="BE45" t="s">
        <v>21</v>
      </c>
      <c r="BF45" t="s">
        <v>702</v>
      </c>
      <c r="BG45" t="s">
        <v>21</v>
      </c>
      <c r="BH45" t="s">
        <v>21</v>
      </c>
      <c r="BI45" t="s">
        <v>71</v>
      </c>
      <c r="BJ45" t="s">
        <v>21</v>
      </c>
      <c r="BK45" t="s">
        <v>21</v>
      </c>
      <c r="BL45" t="s">
        <v>21</v>
      </c>
      <c r="BM45" t="s">
        <v>71</v>
      </c>
      <c r="BN45" t="s">
        <v>21</v>
      </c>
      <c r="BO45" t="s">
        <v>21</v>
      </c>
      <c r="BP45" t="s">
        <v>21</v>
      </c>
      <c r="BQ45" t="s">
        <v>703</v>
      </c>
      <c r="BR45" t="s">
        <v>21</v>
      </c>
      <c r="BS45" t="s">
        <v>71</v>
      </c>
      <c r="BT45" t="s">
        <v>33</v>
      </c>
      <c r="BU45" t="s">
        <v>34</v>
      </c>
      <c r="BV45">
        <v>0</v>
      </c>
      <c r="BW45" t="s">
        <v>704</v>
      </c>
      <c r="BX45" t="s">
        <v>26</v>
      </c>
      <c r="BY45" t="s">
        <v>82</v>
      </c>
      <c r="BZ45" t="s">
        <v>41</v>
      </c>
      <c r="CA45" t="s">
        <v>115</v>
      </c>
      <c r="CB45" t="s">
        <v>705</v>
      </c>
      <c r="CC45" t="s">
        <v>706</v>
      </c>
      <c r="CD45" t="s">
        <v>45</v>
      </c>
      <c r="CE45" t="s">
        <v>85</v>
      </c>
      <c r="CF45" t="s">
        <v>707</v>
      </c>
      <c r="CG45" t="s">
        <v>708</v>
      </c>
      <c r="CH45">
        <v>205.4</v>
      </c>
      <c r="CI45" t="s">
        <v>709</v>
      </c>
      <c r="CJ45">
        <v>8.5500000000000007</v>
      </c>
      <c r="CK45" t="s">
        <v>710</v>
      </c>
      <c r="CL45">
        <v>0</v>
      </c>
      <c r="CM45">
        <v>0</v>
      </c>
      <c r="CN45">
        <v>0</v>
      </c>
      <c r="CO45">
        <v>0</v>
      </c>
      <c r="CP45" t="s">
        <v>711</v>
      </c>
      <c r="CQ45" t="s">
        <v>53</v>
      </c>
      <c r="CR45" t="s">
        <v>712</v>
      </c>
      <c r="CS45" t="s">
        <v>26</v>
      </c>
      <c r="CT45" t="s">
        <v>713</v>
      </c>
      <c r="CU45" t="s">
        <v>45</v>
      </c>
      <c r="CV45" t="s">
        <v>85</v>
      </c>
      <c r="CW45" t="s">
        <v>707</v>
      </c>
      <c r="CX45" t="s">
        <v>708</v>
      </c>
      <c r="CY45">
        <v>205.4</v>
      </c>
      <c r="CZ45" t="s">
        <v>709</v>
      </c>
      <c r="DA45">
        <v>10.7</v>
      </c>
      <c r="DB45" t="s">
        <v>714</v>
      </c>
      <c r="DC45">
        <v>0</v>
      </c>
      <c r="DD45">
        <v>0</v>
      </c>
      <c r="DE45">
        <v>0</v>
      </c>
      <c r="DF45">
        <v>0</v>
      </c>
      <c r="DG45" t="s">
        <v>715</v>
      </c>
      <c r="DH45" t="s">
        <v>53</v>
      </c>
      <c r="DI45" t="s">
        <v>716</v>
      </c>
      <c r="DJ45" t="s">
        <v>30</v>
      </c>
      <c r="DK45">
        <v>0</v>
      </c>
      <c r="DL45">
        <v>0</v>
      </c>
      <c r="DM45" t="s">
        <v>34</v>
      </c>
      <c r="DN45" t="s">
        <v>34</v>
      </c>
      <c r="DO45" t="s">
        <v>34</v>
      </c>
      <c r="DP45" t="s">
        <v>60</v>
      </c>
      <c r="DQ45">
        <v>0</v>
      </c>
      <c r="DR45" t="s">
        <v>60</v>
      </c>
      <c r="DS45">
        <v>0</v>
      </c>
      <c r="DT45" t="s">
        <v>60</v>
      </c>
      <c r="DU45" t="s">
        <v>60</v>
      </c>
      <c r="DV45" t="s">
        <v>60</v>
      </c>
      <c r="DW45">
        <v>0</v>
      </c>
      <c r="DX45">
        <v>0</v>
      </c>
      <c r="DY45">
        <v>0</v>
      </c>
      <c r="DZ45">
        <v>0</v>
      </c>
      <c r="EA45" t="s">
        <v>30</v>
      </c>
      <c r="EB45" t="s">
        <v>31</v>
      </c>
      <c r="EC45" t="s">
        <v>34</v>
      </c>
      <c r="ED45" t="s">
        <v>31</v>
      </c>
      <c r="EE45">
        <v>0</v>
      </c>
      <c r="EF45">
        <v>0</v>
      </c>
      <c r="EG45" t="s">
        <v>1665</v>
      </c>
      <c r="EH45" t="s">
        <v>30</v>
      </c>
      <c r="EI45" t="s">
        <v>61</v>
      </c>
      <c r="EJ45">
        <v>3200</v>
      </c>
      <c r="EK45">
        <v>2750</v>
      </c>
      <c r="EL45">
        <v>400</v>
      </c>
      <c r="EM45">
        <v>50</v>
      </c>
      <c r="EN45">
        <v>0</v>
      </c>
      <c r="EO45">
        <v>1</v>
      </c>
      <c r="EP45">
        <v>0</v>
      </c>
      <c r="EQ45">
        <v>1</v>
      </c>
      <c r="ER45">
        <v>0</v>
      </c>
      <c r="ES45" t="s">
        <v>1664</v>
      </c>
      <c r="ET45" t="s">
        <v>22</v>
      </c>
    </row>
    <row r="46" spans="1:150" ht="13.5" customHeight="1" x14ac:dyDescent="0.25">
      <c r="A46" t="s">
        <v>723</v>
      </c>
      <c r="B46" t="s">
        <v>724</v>
      </c>
      <c r="C46" t="s">
        <v>725</v>
      </c>
      <c r="D46" t="s">
        <v>726</v>
      </c>
      <c r="E46" t="s">
        <v>727</v>
      </c>
      <c r="F46" t="s">
        <v>728</v>
      </c>
      <c r="G46" t="s">
        <v>729</v>
      </c>
      <c r="I46" t="s">
        <v>18</v>
      </c>
      <c r="L46" t="s">
        <v>19</v>
      </c>
      <c r="M46" t="s">
        <v>70</v>
      </c>
      <c r="N46" t="s">
        <v>21</v>
      </c>
      <c r="O46" t="s">
        <v>31</v>
      </c>
      <c r="P46" t="s">
        <v>730</v>
      </c>
      <c r="R46" t="s">
        <v>130</v>
      </c>
      <c r="S46" t="s">
        <v>107</v>
      </c>
      <c r="T46" t="s">
        <v>108</v>
      </c>
      <c r="U46" t="s">
        <v>22</v>
      </c>
      <c r="V46" t="s">
        <v>26</v>
      </c>
      <c r="W46" t="s">
        <v>27</v>
      </c>
      <c r="X46" t="s">
        <v>32</v>
      </c>
      <c r="Y46" t="s">
        <v>153</v>
      </c>
      <c r="Z46" t="s">
        <v>132</v>
      </c>
      <c r="AA46" t="s">
        <v>26</v>
      </c>
      <c r="AB46" t="s">
        <v>32</v>
      </c>
      <c r="AC46" t="s">
        <v>32</v>
      </c>
      <c r="AD46" t="s">
        <v>27</v>
      </c>
      <c r="AE46" t="s">
        <v>27</v>
      </c>
      <c r="AF46" t="s">
        <v>33</v>
      </c>
      <c r="AG46" t="s">
        <v>34</v>
      </c>
      <c r="AH46" t="s">
        <v>189</v>
      </c>
      <c r="AI46" t="s">
        <v>22</v>
      </c>
      <c r="AJ46" t="s">
        <v>37</v>
      </c>
      <c r="AK46" t="s">
        <v>134</v>
      </c>
      <c r="AL46" t="s">
        <v>22</v>
      </c>
      <c r="AM46" t="s">
        <v>21</v>
      </c>
      <c r="AN46" t="s">
        <v>21</v>
      </c>
      <c r="AO46" t="s">
        <v>31</v>
      </c>
      <c r="AP46" t="s">
        <v>21</v>
      </c>
      <c r="AQ46" t="s">
        <v>731</v>
      </c>
      <c r="AR46" t="s">
        <v>21</v>
      </c>
      <c r="AS46" t="s">
        <v>21</v>
      </c>
      <c r="AT46" t="s">
        <v>71</v>
      </c>
      <c r="AU46" t="s">
        <v>71</v>
      </c>
      <c r="AV46" t="s">
        <v>21</v>
      </c>
      <c r="AW46" t="s">
        <v>21</v>
      </c>
      <c r="AX46" t="s">
        <v>31</v>
      </c>
      <c r="AY46" t="s">
        <v>21</v>
      </c>
      <c r="AZ46" t="s">
        <v>21</v>
      </c>
      <c r="BA46" t="s">
        <v>71</v>
      </c>
      <c r="BB46" t="s">
        <v>71</v>
      </c>
      <c r="BC46" t="s">
        <v>31</v>
      </c>
      <c r="BD46" t="s">
        <v>31</v>
      </c>
      <c r="BE46" t="s">
        <v>71</v>
      </c>
      <c r="BF46" t="s">
        <v>732</v>
      </c>
      <c r="BG46" t="s">
        <v>21</v>
      </c>
      <c r="BH46" t="s">
        <v>21</v>
      </c>
      <c r="BI46" t="s">
        <v>32</v>
      </c>
      <c r="BJ46" t="s">
        <v>21</v>
      </c>
      <c r="BK46" t="s">
        <v>21</v>
      </c>
      <c r="BL46" t="s">
        <v>21</v>
      </c>
      <c r="BM46" t="s">
        <v>31</v>
      </c>
      <c r="BN46" t="s">
        <v>21</v>
      </c>
      <c r="BO46" t="s">
        <v>71</v>
      </c>
      <c r="BP46" t="s">
        <v>71</v>
      </c>
      <c r="BQ46" t="s">
        <v>733</v>
      </c>
      <c r="BR46" t="s">
        <v>21</v>
      </c>
      <c r="BS46" t="s">
        <v>71</v>
      </c>
      <c r="BT46" t="s">
        <v>33</v>
      </c>
      <c r="BU46" t="s">
        <v>34</v>
      </c>
      <c r="BV46" t="s">
        <v>734</v>
      </c>
      <c r="BW46" t="s">
        <v>735</v>
      </c>
      <c r="BX46" t="s">
        <v>30</v>
      </c>
      <c r="BY46" t="s">
        <v>82</v>
      </c>
      <c r="BZ46" t="s">
        <v>41</v>
      </c>
      <c r="CA46" t="s">
        <v>115</v>
      </c>
      <c r="CB46" t="s">
        <v>43</v>
      </c>
      <c r="CC46" t="s">
        <v>736</v>
      </c>
      <c r="CD46" t="s">
        <v>45</v>
      </c>
      <c r="CE46" t="s">
        <v>85</v>
      </c>
      <c r="CF46" t="s">
        <v>737</v>
      </c>
      <c r="CG46" t="s">
        <v>504</v>
      </c>
      <c r="CH46">
        <v>265</v>
      </c>
      <c r="CI46" t="s">
        <v>738</v>
      </c>
      <c r="CJ46">
        <v>7.5</v>
      </c>
      <c r="CK46" t="s">
        <v>739</v>
      </c>
      <c r="CL46">
        <v>0</v>
      </c>
      <c r="CM46">
        <v>2.5</v>
      </c>
      <c r="CN46">
        <v>0.2</v>
      </c>
      <c r="CO46" t="s">
        <v>740</v>
      </c>
      <c r="CP46" t="s">
        <v>741</v>
      </c>
      <c r="CQ46" t="s">
        <v>530</v>
      </c>
      <c r="CR46" t="s">
        <v>742</v>
      </c>
      <c r="CS46" t="s">
        <v>26</v>
      </c>
      <c r="CT46" t="s">
        <v>743</v>
      </c>
      <c r="CU46" t="s">
        <v>45</v>
      </c>
      <c r="CV46" t="s">
        <v>85</v>
      </c>
      <c r="CW46" t="s">
        <v>744</v>
      </c>
      <c r="CX46" t="s">
        <v>48</v>
      </c>
      <c r="CY46">
        <v>265</v>
      </c>
      <c r="CZ46" t="s">
        <v>738</v>
      </c>
      <c r="DA46">
        <v>4.5</v>
      </c>
      <c r="DB46" t="s">
        <v>739</v>
      </c>
      <c r="DC46">
        <v>0</v>
      </c>
      <c r="DD46">
        <v>0</v>
      </c>
      <c r="DE46">
        <v>0</v>
      </c>
      <c r="DF46">
        <v>0</v>
      </c>
      <c r="DG46" t="s">
        <v>745</v>
      </c>
      <c r="DH46" t="s">
        <v>746</v>
      </c>
      <c r="DI46" t="s">
        <v>742</v>
      </c>
      <c r="DJ46" t="s">
        <v>30</v>
      </c>
      <c r="DK46">
        <v>0</v>
      </c>
      <c r="DL46">
        <v>0</v>
      </c>
      <c r="DM46" t="s">
        <v>34</v>
      </c>
      <c r="DN46" t="s">
        <v>34</v>
      </c>
      <c r="DO46" t="s">
        <v>34</v>
      </c>
      <c r="DP46" t="s">
        <v>60</v>
      </c>
      <c r="DQ46">
        <v>0</v>
      </c>
      <c r="DR46" t="s">
        <v>60</v>
      </c>
      <c r="DS46">
        <v>0</v>
      </c>
      <c r="DT46" t="s">
        <v>60</v>
      </c>
      <c r="DU46" t="s">
        <v>60</v>
      </c>
      <c r="DV46" t="s">
        <v>60</v>
      </c>
      <c r="DW46">
        <v>0</v>
      </c>
      <c r="DX46">
        <v>0</v>
      </c>
      <c r="DY46">
        <v>0</v>
      </c>
      <c r="DZ46">
        <v>0</v>
      </c>
      <c r="EA46" t="s">
        <v>30</v>
      </c>
      <c r="EB46" t="s">
        <v>31</v>
      </c>
      <c r="EC46" t="s">
        <v>34</v>
      </c>
      <c r="ED46" t="s">
        <v>31</v>
      </c>
      <c r="EE46">
        <v>0</v>
      </c>
      <c r="EF46">
        <v>0</v>
      </c>
      <c r="EG46" t="s">
        <v>30</v>
      </c>
      <c r="EH46" t="s">
        <v>26</v>
      </c>
      <c r="EI46" t="s">
        <v>203</v>
      </c>
      <c r="EJ46">
        <v>100</v>
      </c>
      <c r="EK46">
        <v>70</v>
      </c>
      <c r="EL46">
        <v>20</v>
      </c>
      <c r="EM46">
        <v>10</v>
      </c>
      <c r="EN46">
        <v>2</v>
      </c>
      <c r="EO46">
        <v>3</v>
      </c>
      <c r="EP46">
        <v>0</v>
      </c>
      <c r="EQ46">
        <v>0</v>
      </c>
      <c r="ER46">
        <v>1000</v>
      </c>
      <c r="ES46" t="s">
        <v>747</v>
      </c>
      <c r="ET46" t="s">
        <v>22</v>
      </c>
    </row>
    <row r="47" spans="1:150" ht="13.5" customHeight="1" x14ac:dyDescent="0.25">
      <c r="A47" t="s">
        <v>748</v>
      </c>
      <c r="B47" t="s">
        <v>749</v>
      </c>
      <c r="C47" t="s">
        <v>750</v>
      </c>
      <c r="D47" t="s">
        <v>751</v>
      </c>
      <c r="E47" t="s">
        <v>752</v>
      </c>
      <c r="F47" t="s">
        <v>16</v>
      </c>
      <c r="G47" t="s">
        <v>753</v>
      </c>
      <c r="I47" t="s">
        <v>754</v>
      </c>
      <c r="L47" t="s">
        <v>19</v>
      </c>
      <c r="M47" t="s">
        <v>671</v>
      </c>
      <c r="N47" t="s">
        <v>31</v>
      </c>
      <c r="O47" t="s">
        <v>21</v>
      </c>
      <c r="P47" t="s">
        <v>755</v>
      </c>
      <c r="R47" t="s">
        <v>208</v>
      </c>
      <c r="S47" t="s">
        <v>131</v>
      </c>
      <c r="T47" t="s">
        <v>22</v>
      </c>
      <c r="U47" t="s">
        <v>22</v>
      </c>
      <c r="V47" t="s">
        <v>26</v>
      </c>
      <c r="W47" t="s">
        <v>27</v>
      </c>
      <c r="X47" t="s">
        <v>21</v>
      </c>
      <c r="Y47" t="s">
        <v>76</v>
      </c>
      <c r="Z47" t="s">
        <v>29</v>
      </c>
      <c r="AA47" t="s">
        <v>30</v>
      </c>
      <c r="AB47" t="s">
        <v>27</v>
      </c>
      <c r="AC47" t="s">
        <v>27</v>
      </c>
      <c r="AD47" t="s">
        <v>27</v>
      </c>
      <c r="AE47" t="s">
        <v>27</v>
      </c>
      <c r="AF47" t="s">
        <v>33</v>
      </c>
      <c r="AG47" t="s">
        <v>34</v>
      </c>
      <c r="AH47" t="s">
        <v>35</v>
      </c>
      <c r="AI47" t="s">
        <v>22</v>
      </c>
      <c r="AJ47" t="s">
        <v>675</v>
      </c>
      <c r="AK47" t="s">
        <v>210</v>
      </c>
      <c r="AL47" t="s">
        <v>22</v>
      </c>
      <c r="AM47" t="s">
        <v>71</v>
      </c>
      <c r="AN47" t="s">
        <v>71</v>
      </c>
      <c r="AO47" t="s">
        <v>71</v>
      </c>
      <c r="AP47" t="s">
        <v>33</v>
      </c>
      <c r="AQ47" t="s">
        <v>34</v>
      </c>
      <c r="AR47" t="s">
        <v>71</v>
      </c>
      <c r="AS47" t="s">
        <v>32</v>
      </c>
      <c r="AT47" t="s">
        <v>32</v>
      </c>
      <c r="AU47" t="s">
        <v>71</v>
      </c>
      <c r="AV47" t="s">
        <v>71</v>
      </c>
      <c r="AW47" t="s">
        <v>32</v>
      </c>
      <c r="AX47" t="s">
        <v>71</v>
      </c>
      <c r="AY47" t="s">
        <v>71</v>
      </c>
      <c r="AZ47" t="s">
        <v>71</v>
      </c>
      <c r="BA47" t="s">
        <v>71</v>
      </c>
      <c r="BB47" t="s">
        <v>71</v>
      </c>
      <c r="BC47" t="s">
        <v>32</v>
      </c>
      <c r="BD47" t="s">
        <v>32</v>
      </c>
      <c r="BE47" t="s">
        <v>32</v>
      </c>
      <c r="BF47" t="s">
        <v>195</v>
      </c>
      <c r="BG47" t="s">
        <v>71</v>
      </c>
      <c r="BH47" t="s">
        <v>31</v>
      </c>
      <c r="BI47" t="s">
        <v>31</v>
      </c>
      <c r="BJ47" t="s">
        <v>71</v>
      </c>
      <c r="BK47" t="s">
        <v>71</v>
      </c>
      <c r="BL47" t="s">
        <v>71</v>
      </c>
      <c r="BM47" t="s">
        <v>71</v>
      </c>
      <c r="BN47" t="s">
        <v>71</v>
      </c>
      <c r="BO47" t="s">
        <v>31</v>
      </c>
      <c r="BP47" t="s">
        <v>33</v>
      </c>
      <c r="BQ47" t="s">
        <v>34</v>
      </c>
      <c r="BR47" t="s">
        <v>71</v>
      </c>
      <c r="BS47" t="s">
        <v>71</v>
      </c>
      <c r="BT47" t="s">
        <v>33</v>
      </c>
      <c r="BU47" t="s">
        <v>34</v>
      </c>
      <c r="BV47">
        <v>0</v>
      </c>
      <c r="BW47">
        <v>0</v>
      </c>
      <c r="BX47" t="s">
        <v>26</v>
      </c>
      <c r="BY47" t="s">
        <v>40</v>
      </c>
      <c r="BZ47" t="s">
        <v>213</v>
      </c>
      <c r="CA47" t="s">
        <v>42</v>
      </c>
      <c r="CB47" t="s">
        <v>756</v>
      </c>
      <c r="CC47" t="s">
        <v>22</v>
      </c>
      <c r="CD47" t="s">
        <v>45</v>
      </c>
      <c r="CE47" t="s">
        <v>85</v>
      </c>
      <c r="CF47" t="s">
        <v>757</v>
      </c>
      <c r="CG47" t="s">
        <v>758</v>
      </c>
      <c r="CH47" t="s">
        <v>60</v>
      </c>
      <c r="CI47">
        <v>0</v>
      </c>
      <c r="CJ47">
        <v>8</v>
      </c>
      <c r="CK47">
        <v>0</v>
      </c>
      <c r="CL47">
        <v>0</v>
      </c>
      <c r="CM47" t="s">
        <v>60</v>
      </c>
      <c r="CN47" t="s">
        <v>60</v>
      </c>
      <c r="CO47">
        <v>0</v>
      </c>
      <c r="CP47" t="s">
        <v>576</v>
      </c>
      <c r="CQ47" t="s">
        <v>60</v>
      </c>
      <c r="CR47">
        <v>0</v>
      </c>
      <c r="CS47" t="s">
        <v>30</v>
      </c>
      <c r="CT47">
        <v>0</v>
      </c>
      <c r="CU47" t="s">
        <v>45</v>
      </c>
      <c r="CV47" t="s">
        <v>34</v>
      </c>
      <c r="CW47" t="s">
        <v>34</v>
      </c>
      <c r="CX47" t="s">
        <v>34</v>
      </c>
      <c r="CY47" t="s">
        <v>60</v>
      </c>
      <c r="CZ47">
        <v>0</v>
      </c>
      <c r="DA47" t="s">
        <v>60</v>
      </c>
      <c r="DB47">
        <v>0</v>
      </c>
      <c r="DC47" t="s">
        <v>60</v>
      </c>
      <c r="DD47" t="s">
        <v>60</v>
      </c>
      <c r="DE47" t="s">
        <v>60</v>
      </c>
      <c r="DF47">
        <v>0</v>
      </c>
      <c r="DG47">
        <v>0</v>
      </c>
      <c r="DH47">
        <v>0</v>
      </c>
      <c r="DI47">
        <v>0</v>
      </c>
      <c r="DJ47">
        <v>0</v>
      </c>
      <c r="DK47">
        <v>0</v>
      </c>
      <c r="DL47">
        <v>0</v>
      </c>
      <c r="DM47" t="s">
        <v>34</v>
      </c>
      <c r="DN47" t="s">
        <v>34</v>
      </c>
      <c r="DO47" t="s">
        <v>34</v>
      </c>
      <c r="DP47" t="s">
        <v>60</v>
      </c>
      <c r="DQ47">
        <v>0</v>
      </c>
      <c r="DR47" t="s">
        <v>60</v>
      </c>
      <c r="DS47">
        <v>0</v>
      </c>
      <c r="DT47" t="s">
        <v>60</v>
      </c>
      <c r="DU47" t="s">
        <v>60</v>
      </c>
      <c r="DV47" t="s">
        <v>60</v>
      </c>
      <c r="DW47">
        <v>0</v>
      </c>
      <c r="DX47">
        <v>0</v>
      </c>
      <c r="DY47">
        <v>0</v>
      </c>
      <c r="DZ47">
        <v>0</v>
      </c>
      <c r="EA47" t="s">
        <v>26</v>
      </c>
      <c r="EB47" t="s">
        <v>19</v>
      </c>
      <c r="EC47" t="s">
        <v>30</v>
      </c>
      <c r="ED47" t="s">
        <v>31</v>
      </c>
      <c r="EE47" t="s">
        <v>30</v>
      </c>
      <c r="EF47">
        <v>0</v>
      </c>
      <c r="EG47" t="s">
        <v>328</v>
      </c>
      <c r="EH47" t="s">
        <v>26</v>
      </c>
      <c r="EI47" t="s">
        <v>759</v>
      </c>
      <c r="EJ47" t="s">
        <v>60</v>
      </c>
      <c r="EK47" t="s">
        <v>60</v>
      </c>
      <c r="EL47" t="s">
        <v>60</v>
      </c>
      <c r="EM47" t="s">
        <v>60</v>
      </c>
      <c r="EN47">
        <v>0</v>
      </c>
      <c r="EO47">
        <v>0</v>
      </c>
      <c r="EP47">
        <v>0</v>
      </c>
      <c r="EQ47">
        <v>0</v>
      </c>
      <c r="ER47">
        <v>99</v>
      </c>
      <c r="ES47" t="s">
        <v>760</v>
      </c>
      <c r="ET47" t="s">
        <v>22</v>
      </c>
    </row>
    <row r="48" spans="1:150" ht="13.5" customHeight="1" x14ac:dyDescent="0.25">
      <c r="A48" t="s">
        <v>761</v>
      </c>
      <c r="B48" t="s">
        <v>22</v>
      </c>
      <c r="C48" t="s">
        <v>762</v>
      </c>
      <c r="D48" t="s">
        <v>763</v>
      </c>
      <c r="E48" t="s">
        <v>764</v>
      </c>
      <c r="F48" t="s">
        <v>16</v>
      </c>
      <c r="G48" t="s">
        <v>765</v>
      </c>
      <c r="I48" t="s">
        <v>18</v>
      </c>
      <c r="L48" t="s">
        <v>19</v>
      </c>
      <c r="M48" t="s">
        <v>185</v>
      </c>
      <c r="N48" t="s">
        <v>31</v>
      </c>
      <c r="O48" t="s">
        <v>21</v>
      </c>
      <c r="P48" t="s">
        <v>22</v>
      </c>
      <c r="R48" t="s">
        <v>23</v>
      </c>
      <c r="S48" t="s">
        <v>107</v>
      </c>
      <c r="T48" t="s">
        <v>75</v>
      </c>
      <c r="U48" t="s">
        <v>766</v>
      </c>
      <c r="V48" t="s">
        <v>26</v>
      </c>
      <c r="W48" t="s">
        <v>21</v>
      </c>
      <c r="X48" t="s">
        <v>21</v>
      </c>
      <c r="Y48" t="s">
        <v>266</v>
      </c>
      <c r="Z48" t="s">
        <v>29</v>
      </c>
      <c r="AA48" t="s">
        <v>30</v>
      </c>
      <c r="AB48" t="s">
        <v>32</v>
      </c>
      <c r="AC48" t="s">
        <v>32</v>
      </c>
      <c r="AD48" t="s">
        <v>31</v>
      </c>
      <c r="AE48" t="s">
        <v>32</v>
      </c>
      <c r="AF48" t="s">
        <v>33</v>
      </c>
      <c r="AG48" t="s">
        <v>767</v>
      </c>
      <c r="AH48" t="s">
        <v>35</v>
      </c>
      <c r="AI48" t="s">
        <v>22</v>
      </c>
      <c r="AJ48" t="s">
        <v>442</v>
      </c>
      <c r="AK48" t="s">
        <v>35</v>
      </c>
      <c r="AL48" t="s">
        <v>22</v>
      </c>
      <c r="AM48" t="s">
        <v>21</v>
      </c>
      <c r="AN48" t="s">
        <v>21</v>
      </c>
      <c r="AO48" t="s">
        <v>31</v>
      </c>
      <c r="AP48" t="s">
        <v>33</v>
      </c>
      <c r="AQ48" t="s">
        <v>34</v>
      </c>
      <c r="AR48" t="s">
        <v>31</v>
      </c>
      <c r="AS48" t="s">
        <v>31</v>
      </c>
      <c r="AT48" t="s">
        <v>31</v>
      </c>
      <c r="AU48" t="s">
        <v>31</v>
      </c>
      <c r="AV48" t="s">
        <v>32</v>
      </c>
      <c r="AW48" t="s">
        <v>21</v>
      </c>
      <c r="AX48" t="s">
        <v>21</v>
      </c>
      <c r="AY48" t="s">
        <v>71</v>
      </c>
      <c r="AZ48" t="s">
        <v>31</v>
      </c>
      <c r="BA48" t="s">
        <v>31</v>
      </c>
      <c r="BB48" t="s">
        <v>31</v>
      </c>
      <c r="BC48" t="s">
        <v>32</v>
      </c>
      <c r="BD48" t="s">
        <v>32</v>
      </c>
      <c r="BE48" t="s">
        <v>33</v>
      </c>
      <c r="BF48" t="s">
        <v>34</v>
      </c>
      <c r="BG48" t="s">
        <v>21</v>
      </c>
      <c r="BH48" t="s">
        <v>21</v>
      </c>
      <c r="BI48" t="s">
        <v>31</v>
      </c>
      <c r="BJ48" t="s">
        <v>31</v>
      </c>
      <c r="BK48" t="s">
        <v>21</v>
      </c>
      <c r="BL48" t="s">
        <v>21</v>
      </c>
      <c r="BM48" t="s">
        <v>31</v>
      </c>
      <c r="BN48" t="s">
        <v>31</v>
      </c>
      <c r="BO48" t="s">
        <v>31</v>
      </c>
      <c r="BP48" t="s">
        <v>33</v>
      </c>
      <c r="BQ48" t="s">
        <v>34</v>
      </c>
      <c r="BR48" t="s">
        <v>31</v>
      </c>
      <c r="BS48" t="s">
        <v>31</v>
      </c>
      <c r="BT48" t="s">
        <v>33</v>
      </c>
      <c r="BU48" t="s">
        <v>34</v>
      </c>
      <c r="BV48">
        <v>0</v>
      </c>
      <c r="BW48" t="s">
        <v>768</v>
      </c>
      <c r="BX48" t="s">
        <v>30</v>
      </c>
      <c r="BY48" t="s">
        <v>40</v>
      </c>
      <c r="BZ48" t="s">
        <v>41</v>
      </c>
      <c r="CA48" t="s">
        <v>115</v>
      </c>
      <c r="CB48" t="s">
        <v>350</v>
      </c>
      <c r="CC48" t="s">
        <v>769</v>
      </c>
      <c r="CD48" t="s">
        <v>45</v>
      </c>
      <c r="CE48" t="s">
        <v>46</v>
      </c>
      <c r="CF48" t="s">
        <v>770</v>
      </c>
      <c r="CG48" t="s">
        <v>681</v>
      </c>
      <c r="CH48" t="s">
        <v>60</v>
      </c>
      <c r="CI48" t="s">
        <v>771</v>
      </c>
      <c r="CJ48">
        <v>9</v>
      </c>
      <c r="CK48" t="s">
        <v>772</v>
      </c>
      <c r="CL48">
        <v>0</v>
      </c>
      <c r="CM48">
        <v>0</v>
      </c>
      <c r="CN48">
        <v>0</v>
      </c>
      <c r="CO48" t="s">
        <v>773</v>
      </c>
      <c r="CP48" t="s">
        <v>52</v>
      </c>
      <c r="CQ48" t="s">
        <v>141</v>
      </c>
      <c r="CR48">
        <v>0</v>
      </c>
      <c r="CS48" t="s">
        <v>26</v>
      </c>
      <c r="CT48" t="s">
        <v>774</v>
      </c>
      <c r="CU48" t="s">
        <v>45</v>
      </c>
      <c r="CV48" t="s">
        <v>46</v>
      </c>
      <c r="CW48" t="s">
        <v>770</v>
      </c>
      <c r="CX48" t="s">
        <v>432</v>
      </c>
      <c r="CY48" t="s">
        <v>60</v>
      </c>
      <c r="CZ48" t="s">
        <v>775</v>
      </c>
      <c r="DA48">
        <v>17</v>
      </c>
      <c r="DB48" t="s">
        <v>776</v>
      </c>
      <c r="DC48">
        <v>0</v>
      </c>
      <c r="DD48">
        <v>0</v>
      </c>
      <c r="DE48">
        <v>0</v>
      </c>
      <c r="DF48" t="s">
        <v>777</v>
      </c>
      <c r="DG48" t="s">
        <v>59</v>
      </c>
      <c r="DH48" t="s">
        <v>141</v>
      </c>
      <c r="DI48">
        <v>0</v>
      </c>
      <c r="DJ48" t="s">
        <v>26</v>
      </c>
      <c r="DK48" t="s">
        <v>778</v>
      </c>
      <c r="DL48" t="s">
        <v>45</v>
      </c>
      <c r="DM48" t="s">
        <v>170</v>
      </c>
      <c r="DN48" t="s">
        <v>34</v>
      </c>
      <c r="DO48" t="s">
        <v>34</v>
      </c>
      <c r="DP48" t="s">
        <v>60</v>
      </c>
      <c r="DQ48" t="s">
        <v>779</v>
      </c>
      <c r="DR48">
        <v>28</v>
      </c>
      <c r="DS48" t="s">
        <v>780</v>
      </c>
      <c r="DT48">
        <v>0</v>
      </c>
      <c r="DU48">
        <v>0</v>
      </c>
      <c r="DV48">
        <v>0</v>
      </c>
      <c r="DW48" t="s">
        <v>781</v>
      </c>
      <c r="DX48" t="s">
        <v>52</v>
      </c>
      <c r="DY48" t="s">
        <v>61</v>
      </c>
      <c r="DZ48" t="s">
        <v>782</v>
      </c>
      <c r="EA48" t="s">
        <v>26</v>
      </c>
      <c r="EB48" t="s">
        <v>19</v>
      </c>
      <c r="EC48" t="s">
        <v>26</v>
      </c>
      <c r="ED48" t="s">
        <v>31</v>
      </c>
      <c r="EE48" t="s">
        <v>30</v>
      </c>
      <c r="EF48">
        <v>0</v>
      </c>
      <c r="EG48" t="s">
        <v>783</v>
      </c>
      <c r="EH48" t="s">
        <v>26</v>
      </c>
      <c r="EI48" t="s">
        <v>279</v>
      </c>
      <c r="EJ48">
        <v>820</v>
      </c>
      <c r="EK48">
        <v>820</v>
      </c>
      <c r="EL48">
        <v>0</v>
      </c>
      <c r="EM48">
        <v>0</v>
      </c>
      <c r="EN48">
        <v>5</v>
      </c>
      <c r="EO48">
        <v>3</v>
      </c>
      <c r="EP48">
        <v>12</v>
      </c>
      <c r="EQ48">
        <v>1</v>
      </c>
      <c r="ER48">
        <v>999</v>
      </c>
      <c r="ES48" t="s">
        <v>784</v>
      </c>
      <c r="ET48" t="s">
        <v>22</v>
      </c>
    </row>
    <row r="49" spans="1:150" ht="13.5" customHeight="1" x14ac:dyDescent="0.25">
      <c r="A49" t="s">
        <v>785</v>
      </c>
      <c r="B49" t="s">
        <v>786</v>
      </c>
      <c r="C49" t="s">
        <v>787</v>
      </c>
      <c r="D49" t="s">
        <v>787</v>
      </c>
      <c r="E49" t="s">
        <v>788</v>
      </c>
      <c r="F49" t="s">
        <v>16</v>
      </c>
      <c r="G49" t="s">
        <v>789</v>
      </c>
      <c r="I49" t="s">
        <v>790</v>
      </c>
      <c r="L49" t="s">
        <v>19</v>
      </c>
      <c r="M49" t="s">
        <v>70</v>
      </c>
      <c r="N49" t="s">
        <v>71</v>
      </c>
      <c r="O49" t="s">
        <v>21</v>
      </c>
      <c r="P49" t="s">
        <v>22</v>
      </c>
      <c r="R49" t="s">
        <v>73</v>
      </c>
      <c r="S49" t="s">
        <v>107</v>
      </c>
      <c r="T49" t="s">
        <v>791</v>
      </c>
      <c r="U49" t="s">
        <v>792</v>
      </c>
      <c r="V49" t="s">
        <v>26</v>
      </c>
      <c r="W49" t="s">
        <v>31</v>
      </c>
      <c r="X49" t="s">
        <v>21</v>
      </c>
      <c r="Y49" t="s">
        <v>76</v>
      </c>
      <c r="Z49" t="s">
        <v>29</v>
      </c>
      <c r="AA49" t="s">
        <v>30</v>
      </c>
      <c r="AB49" t="s">
        <v>21</v>
      </c>
      <c r="AC49" t="s">
        <v>31</v>
      </c>
      <c r="AD49" t="s">
        <v>31</v>
      </c>
      <c r="AE49" t="s">
        <v>31</v>
      </c>
      <c r="AF49" t="s">
        <v>33</v>
      </c>
      <c r="AG49" t="s">
        <v>34</v>
      </c>
      <c r="AH49" t="s">
        <v>35</v>
      </c>
      <c r="AI49" t="s">
        <v>793</v>
      </c>
      <c r="AJ49" t="s">
        <v>209</v>
      </c>
      <c r="AK49" t="s">
        <v>210</v>
      </c>
      <c r="AL49" t="s">
        <v>22</v>
      </c>
      <c r="AM49" t="s">
        <v>21</v>
      </c>
      <c r="AN49" t="s">
        <v>21</v>
      </c>
      <c r="AO49" t="s">
        <v>32</v>
      </c>
      <c r="AP49" t="s">
        <v>21</v>
      </c>
      <c r="AQ49" t="s">
        <v>195</v>
      </c>
      <c r="AR49" t="s">
        <v>21</v>
      </c>
      <c r="AS49" t="s">
        <v>21</v>
      </c>
      <c r="AT49" t="s">
        <v>21</v>
      </c>
      <c r="AU49" t="s">
        <v>71</v>
      </c>
      <c r="AV49" t="s">
        <v>21</v>
      </c>
      <c r="AW49" t="s">
        <v>21</v>
      </c>
      <c r="AX49" t="s">
        <v>21</v>
      </c>
      <c r="AY49" t="s">
        <v>21</v>
      </c>
      <c r="AZ49" t="s">
        <v>21</v>
      </c>
      <c r="BA49" t="s">
        <v>21</v>
      </c>
      <c r="BB49" t="s">
        <v>21</v>
      </c>
      <c r="BC49" t="s">
        <v>21</v>
      </c>
      <c r="BD49" t="s">
        <v>32</v>
      </c>
      <c r="BE49" t="s">
        <v>21</v>
      </c>
      <c r="BF49" t="s">
        <v>195</v>
      </c>
      <c r="BG49" t="s">
        <v>21</v>
      </c>
      <c r="BH49" t="s">
        <v>21</v>
      </c>
      <c r="BI49" t="s">
        <v>32</v>
      </c>
      <c r="BJ49" t="s">
        <v>32</v>
      </c>
      <c r="BK49" t="s">
        <v>21</v>
      </c>
      <c r="BL49" t="s">
        <v>21</v>
      </c>
      <c r="BM49" t="s">
        <v>21</v>
      </c>
      <c r="BN49" t="s">
        <v>21</v>
      </c>
      <c r="BO49" t="s">
        <v>21</v>
      </c>
      <c r="BP49" t="s">
        <v>21</v>
      </c>
      <c r="BQ49" t="s">
        <v>195</v>
      </c>
      <c r="BR49" t="s">
        <v>31</v>
      </c>
      <c r="BS49" t="s">
        <v>31</v>
      </c>
      <c r="BT49" t="s">
        <v>33</v>
      </c>
      <c r="BU49" t="s">
        <v>34</v>
      </c>
      <c r="BV49" t="s">
        <v>794</v>
      </c>
      <c r="BW49">
        <v>0</v>
      </c>
      <c r="BX49" t="s">
        <v>30</v>
      </c>
      <c r="BY49" t="s">
        <v>82</v>
      </c>
      <c r="BZ49" t="s">
        <v>41</v>
      </c>
      <c r="CA49" t="s">
        <v>83</v>
      </c>
      <c r="CB49" t="s">
        <v>161</v>
      </c>
      <c r="CC49" t="s">
        <v>795</v>
      </c>
      <c r="CD49" t="s">
        <v>45</v>
      </c>
      <c r="CE49" t="s">
        <v>46</v>
      </c>
      <c r="CF49" t="s">
        <v>796</v>
      </c>
      <c r="CG49" t="s">
        <v>298</v>
      </c>
      <c r="CH49">
        <v>200</v>
      </c>
      <c r="CI49" t="s">
        <v>797</v>
      </c>
      <c r="CJ49">
        <v>7.9</v>
      </c>
      <c r="CK49" t="s">
        <v>798</v>
      </c>
      <c r="CL49">
        <v>0.03</v>
      </c>
      <c r="CM49">
        <v>0</v>
      </c>
      <c r="CN49">
        <v>0</v>
      </c>
      <c r="CO49" t="s">
        <v>799</v>
      </c>
      <c r="CP49" t="s">
        <v>323</v>
      </c>
      <c r="CQ49" t="s">
        <v>168</v>
      </c>
      <c r="CR49">
        <v>0</v>
      </c>
      <c r="CS49" t="s">
        <v>26</v>
      </c>
      <c r="CT49" t="s">
        <v>800</v>
      </c>
      <c r="CU49" t="s">
        <v>45</v>
      </c>
      <c r="CV49" t="s">
        <v>170</v>
      </c>
      <c r="CW49" t="s">
        <v>801</v>
      </c>
      <c r="CX49" t="s">
        <v>298</v>
      </c>
      <c r="CY49">
        <v>0</v>
      </c>
      <c r="CZ49">
        <v>0</v>
      </c>
      <c r="DA49">
        <v>39.9</v>
      </c>
      <c r="DB49" t="s">
        <v>802</v>
      </c>
      <c r="DC49">
        <v>0.03</v>
      </c>
      <c r="DD49">
        <v>0</v>
      </c>
      <c r="DE49">
        <v>0</v>
      </c>
      <c r="DF49" t="s">
        <v>803</v>
      </c>
      <c r="DG49" t="s">
        <v>323</v>
      </c>
      <c r="DH49" t="s">
        <v>168</v>
      </c>
      <c r="DI49">
        <v>0</v>
      </c>
      <c r="DJ49" t="s">
        <v>26</v>
      </c>
      <c r="DK49" t="s">
        <v>804</v>
      </c>
      <c r="DL49" t="s">
        <v>45</v>
      </c>
      <c r="DM49" t="s">
        <v>170</v>
      </c>
      <c r="DN49" t="s">
        <v>801</v>
      </c>
      <c r="DO49" t="s">
        <v>298</v>
      </c>
      <c r="DP49">
        <v>0</v>
      </c>
      <c r="DQ49">
        <v>0</v>
      </c>
      <c r="DR49">
        <v>29.9</v>
      </c>
      <c r="DS49" t="s">
        <v>802</v>
      </c>
      <c r="DT49">
        <v>0.03</v>
      </c>
      <c r="DU49">
        <v>0</v>
      </c>
      <c r="DV49">
        <v>0</v>
      </c>
      <c r="DW49" t="s">
        <v>803</v>
      </c>
      <c r="DX49" t="s">
        <v>805</v>
      </c>
      <c r="DY49" t="s">
        <v>168</v>
      </c>
      <c r="DZ49">
        <v>0</v>
      </c>
      <c r="EA49" t="s">
        <v>30</v>
      </c>
      <c r="EB49" t="s">
        <v>31</v>
      </c>
      <c r="EC49" t="s">
        <v>34</v>
      </c>
      <c r="ED49" t="s">
        <v>31</v>
      </c>
      <c r="EE49">
        <v>0</v>
      </c>
      <c r="EF49">
        <v>0</v>
      </c>
      <c r="EG49" t="s">
        <v>806</v>
      </c>
      <c r="EH49" t="s">
        <v>30</v>
      </c>
      <c r="EI49" t="s">
        <v>61</v>
      </c>
      <c r="EJ49">
        <v>150</v>
      </c>
      <c r="EK49">
        <v>150</v>
      </c>
      <c r="EL49">
        <v>0</v>
      </c>
      <c r="EM49">
        <v>0</v>
      </c>
      <c r="EN49">
        <v>3</v>
      </c>
      <c r="EO49">
        <v>3</v>
      </c>
      <c r="EP49">
        <v>24</v>
      </c>
      <c r="EQ49">
        <v>3</v>
      </c>
      <c r="ER49">
        <v>250</v>
      </c>
      <c r="ES49" t="s">
        <v>807</v>
      </c>
      <c r="ET49" t="s">
        <v>22</v>
      </c>
    </row>
    <row r="50" spans="1:150" ht="13.5" customHeight="1" x14ac:dyDescent="0.25">
      <c r="A50" t="s">
        <v>808</v>
      </c>
      <c r="B50" t="s">
        <v>1671</v>
      </c>
      <c r="C50" t="s">
        <v>809</v>
      </c>
      <c r="D50" t="s">
        <v>1488</v>
      </c>
      <c r="E50" t="s">
        <v>810</v>
      </c>
      <c r="F50" t="s">
        <v>16</v>
      </c>
      <c r="G50" t="s">
        <v>1674</v>
      </c>
      <c r="I50" t="s">
        <v>18</v>
      </c>
      <c r="L50" t="s">
        <v>19</v>
      </c>
      <c r="M50" s="130" t="s">
        <v>1681</v>
      </c>
      <c r="N50" t="s">
        <v>21</v>
      </c>
      <c r="O50" t="s">
        <v>21</v>
      </c>
      <c r="P50" t="s">
        <v>22</v>
      </c>
      <c r="R50" t="s">
        <v>73</v>
      </c>
      <c r="S50" t="s">
        <v>245</v>
      </c>
      <c r="T50" t="s">
        <v>811</v>
      </c>
      <c r="U50" t="s">
        <v>22</v>
      </c>
      <c r="V50" t="s">
        <v>30</v>
      </c>
      <c r="W50" t="s">
        <v>34</v>
      </c>
      <c r="X50" t="s">
        <v>34</v>
      </c>
      <c r="Y50" t="s">
        <v>34</v>
      </c>
      <c r="Z50" t="s">
        <v>34</v>
      </c>
      <c r="AA50" t="s">
        <v>34</v>
      </c>
      <c r="AB50" t="s">
        <v>34</v>
      </c>
      <c r="AC50" t="s">
        <v>34</v>
      </c>
      <c r="AD50" t="s">
        <v>34</v>
      </c>
      <c r="AE50" t="s">
        <v>34</v>
      </c>
      <c r="AF50" t="s">
        <v>34</v>
      </c>
      <c r="AG50" t="s">
        <v>195</v>
      </c>
      <c r="AH50" t="s">
        <v>1675</v>
      </c>
      <c r="AI50" t="s">
        <v>1673</v>
      </c>
      <c r="AJ50" t="s">
        <v>1672</v>
      </c>
      <c r="AK50" t="s">
        <v>210</v>
      </c>
      <c r="AL50" t="s">
        <v>812</v>
      </c>
      <c r="AM50" t="s">
        <v>21</v>
      </c>
      <c r="AN50" t="s">
        <v>21</v>
      </c>
      <c r="AO50" t="s">
        <v>32</v>
      </c>
      <c r="AP50" t="s">
        <v>21</v>
      </c>
      <c r="AQ50" t="s">
        <v>1678</v>
      </c>
      <c r="AR50" t="s">
        <v>21</v>
      </c>
      <c r="AS50" t="s">
        <v>21</v>
      </c>
      <c r="AT50" t="s">
        <v>21</v>
      </c>
      <c r="AU50" t="s">
        <v>21</v>
      </c>
      <c r="AV50" t="s">
        <v>21</v>
      </c>
      <c r="AW50" t="s">
        <v>21</v>
      </c>
      <c r="AX50" t="s">
        <v>71</v>
      </c>
      <c r="AY50" t="s">
        <v>21</v>
      </c>
      <c r="AZ50" t="s">
        <v>21</v>
      </c>
      <c r="BA50" t="s">
        <v>21</v>
      </c>
      <c r="BB50" t="s">
        <v>32</v>
      </c>
      <c r="BC50" t="s">
        <v>21</v>
      </c>
      <c r="BD50" t="s">
        <v>71</v>
      </c>
      <c r="BE50" t="s">
        <v>21</v>
      </c>
      <c r="BF50" t="s">
        <v>1683</v>
      </c>
      <c r="BG50" t="s">
        <v>21</v>
      </c>
      <c r="BH50" t="s">
        <v>21</v>
      </c>
      <c r="BI50" t="s">
        <v>32</v>
      </c>
      <c r="BJ50" t="s">
        <v>21</v>
      </c>
      <c r="BK50" t="s">
        <v>21</v>
      </c>
      <c r="BL50" t="s">
        <v>21</v>
      </c>
      <c r="BM50" t="s">
        <v>71</v>
      </c>
      <c r="BN50" t="s">
        <v>21</v>
      </c>
      <c r="BO50" t="s">
        <v>32</v>
      </c>
      <c r="BP50" t="s">
        <v>33</v>
      </c>
      <c r="BQ50" t="s">
        <v>34</v>
      </c>
      <c r="BR50" t="s">
        <v>21</v>
      </c>
      <c r="BS50" t="s">
        <v>21</v>
      </c>
      <c r="BT50" t="s">
        <v>21</v>
      </c>
      <c r="BU50" t="s">
        <v>195</v>
      </c>
      <c r="BV50">
        <v>0</v>
      </c>
      <c r="BW50" t="s">
        <v>1676</v>
      </c>
      <c r="BX50" t="s">
        <v>26</v>
      </c>
      <c r="BY50" t="s">
        <v>82</v>
      </c>
      <c r="BZ50" t="s">
        <v>41</v>
      </c>
      <c r="CA50" t="s">
        <v>83</v>
      </c>
      <c r="CB50" t="s">
        <v>813</v>
      </c>
      <c r="CC50" t="s">
        <v>1688</v>
      </c>
      <c r="CD50" t="s">
        <v>45</v>
      </c>
      <c r="CE50" t="s">
        <v>85</v>
      </c>
      <c r="CF50" s="130" t="s">
        <v>1686</v>
      </c>
      <c r="CG50" s="130" t="s">
        <v>817</v>
      </c>
      <c r="CH50">
        <v>69</v>
      </c>
      <c r="CI50" t="s">
        <v>815</v>
      </c>
      <c r="CJ50">
        <v>6.9</v>
      </c>
      <c r="CL50">
        <v>0</v>
      </c>
      <c r="CM50">
        <v>3.5</v>
      </c>
      <c r="CN50">
        <v>0</v>
      </c>
      <c r="CO50">
        <v>0</v>
      </c>
      <c r="CP50" t="s">
        <v>1679</v>
      </c>
      <c r="CQ50" t="s">
        <v>1680</v>
      </c>
      <c r="CS50" t="s">
        <v>26</v>
      </c>
      <c r="CT50" t="s">
        <v>1693</v>
      </c>
      <c r="CU50" t="s">
        <v>45</v>
      </c>
      <c r="CV50" t="s">
        <v>85</v>
      </c>
      <c r="CW50" s="130" t="s">
        <v>1689</v>
      </c>
      <c r="CX50" t="s">
        <v>817</v>
      </c>
      <c r="CY50">
        <v>69</v>
      </c>
      <c r="CZ50" t="s">
        <v>818</v>
      </c>
      <c r="DA50">
        <v>11.9</v>
      </c>
      <c r="DC50">
        <v>0</v>
      </c>
      <c r="DD50">
        <v>3.5</v>
      </c>
      <c r="DE50">
        <v>0</v>
      </c>
      <c r="DF50">
        <v>0</v>
      </c>
      <c r="DG50" t="s">
        <v>175</v>
      </c>
      <c r="DH50" t="s">
        <v>53</v>
      </c>
      <c r="DI50" t="s">
        <v>819</v>
      </c>
      <c r="DJ50" t="s">
        <v>26</v>
      </c>
      <c r="DK50" t="s">
        <v>1694</v>
      </c>
      <c r="DL50" t="s">
        <v>45</v>
      </c>
      <c r="DM50" t="s">
        <v>85</v>
      </c>
      <c r="DN50" s="130" t="s">
        <v>1691</v>
      </c>
      <c r="DO50" t="s">
        <v>821</v>
      </c>
      <c r="DP50">
        <v>0</v>
      </c>
      <c r="DQ50">
        <v>0</v>
      </c>
      <c r="DR50">
        <v>0</v>
      </c>
      <c r="DS50">
        <v>0</v>
      </c>
      <c r="DT50">
        <v>0</v>
      </c>
      <c r="DU50">
        <v>20</v>
      </c>
      <c r="DV50">
        <v>0</v>
      </c>
      <c r="DW50">
        <v>0</v>
      </c>
      <c r="DX50" t="s">
        <v>175</v>
      </c>
      <c r="DY50" t="s">
        <v>556</v>
      </c>
      <c r="DZ50" t="s">
        <v>1695</v>
      </c>
      <c r="EA50" t="s">
        <v>26</v>
      </c>
      <c r="EB50" t="s">
        <v>19</v>
      </c>
      <c r="EC50" t="s">
        <v>99</v>
      </c>
      <c r="ED50" t="s">
        <v>31</v>
      </c>
      <c r="EE50" t="s">
        <v>30</v>
      </c>
      <c r="EF50">
        <v>0</v>
      </c>
      <c r="EG50" t="s">
        <v>1677</v>
      </c>
      <c r="EH50" t="s">
        <v>30</v>
      </c>
      <c r="EI50" t="s">
        <v>61</v>
      </c>
      <c r="EJ50">
        <v>5000</v>
      </c>
      <c r="EK50">
        <v>4000</v>
      </c>
      <c r="EL50">
        <v>800</v>
      </c>
      <c r="EM50">
        <v>200</v>
      </c>
      <c r="EN50">
        <v>0</v>
      </c>
      <c r="EO50">
        <v>3</v>
      </c>
      <c r="EP50">
        <v>0</v>
      </c>
      <c r="EQ50">
        <v>1</v>
      </c>
      <c r="ER50" t="s">
        <v>123</v>
      </c>
      <c r="ES50" t="s">
        <v>823</v>
      </c>
      <c r="ET50" t="s">
        <v>22</v>
      </c>
    </row>
    <row r="51" spans="1:150" ht="13.5" customHeight="1" x14ac:dyDescent="0.25">
      <c r="A51" t="s">
        <v>824</v>
      </c>
      <c r="B51" t="s">
        <v>825</v>
      </c>
      <c r="C51" t="s">
        <v>826</v>
      </c>
      <c r="D51" t="s">
        <v>827</v>
      </c>
      <c r="E51" t="s">
        <v>1858</v>
      </c>
      <c r="F51" t="s">
        <v>16</v>
      </c>
      <c r="G51" t="s">
        <v>106</v>
      </c>
      <c r="I51" t="s">
        <v>18</v>
      </c>
      <c r="L51" t="s">
        <v>19</v>
      </c>
      <c r="M51" t="s">
        <v>20</v>
      </c>
      <c r="N51" t="s">
        <v>21</v>
      </c>
      <c r="O51" t="s">
        <v>21</v>
      </c>
      <c r="P51" t="s">
        <v>22</v>
      </c>
      <c r="R51" t="s">
        <v>130</v>
      </c>
      <c r="S51" t="s">
        <v>245</v>
      </c>
      <c r="T51" t="s">
        <v>22</v>
      </c>
      <c r="U51" t="s">
        <v>22</v>
      </c>
      <c r="V51" t="s">
        <v>26</v>
      </c>
      <c r="W51" t="s">
        <v>21</v>
      </c>
      <c r="X51" t="s">
        <v>21</v>
      </c>
      <c r="Y51" t="s">
        <v>153</v>
      </c>
      <c r="Z51" t="s">
        <v>187</v>
      </c>
      <c r="AA51" t="s">
        <v>26</v>
      </c>
      <c r="AB51" t="s">
        <v>27</v>
      </c>
      <c r="AC51" t="s">
        <v>27</v>
      </c>
      <c r="AD51" t="s">
        <v>27</v>
      </c>
      <c r="AE51" t="s">
        <v>31</v>
      </c>
      <c r="AF51" t="s">
        <v>27</v>
      </c>
      <c r="AG51" t="s">
        <v>828</v>
      </c>
      <c r="AH51" t="s">
        <v>35</v>
      </c>
      <c r="AI51" t="s">
        <v>828</v>
      </c>
      <c r="AJ51" t="s">
        <v>338</v>
      </c>
      <c r="AK51" t="s">
        <v>35</v>
      </c>
      <c r="AL51" t="s">
        <v>22</v>
      </c>
      <c r="AM51" t="s">
        <v>71</v>
      </c>
      <c r="AN51" t="s">
        <v>21</v>
      </c>
      <c r="AO51" t="s">
        <v>31</v>
      </c>
      <c r="AP51" t="s">
        <v>33</v>
      </c>
      <c r="AQ51" t="s">
        <v>34</v>
      </c>
      <c r="AR51" t="s">
        <v>21</v>
      </c>
      <c r="AS51" t="s">
        <v>31</v>
      </c>
      <c r="AT51" t="s">
        <v>71</v>
      </c>
      <c r="AU51" t="s">
        <v>21</v>
      </c>
      <c r="AV51" t="s">
        <v>71</v>
      </c>
      <c r="AW51" t="s">
        <v>21</v>
      </c>
      <c r="AX51" t="s">
        <v>21</v>
      </c>
      <c r="AY51" t="s">
        <v>21</v>
      </c>
      <c r="AZ51" t="s">
        <v>32</v>
      </c>
      <c r="BA51" t="s">
        <v>31</v>
      </c>
      <c r="BB51" t="s">
        <v>31</v>
      </c>
      <c r="BC51" t="s">
        <v>31</v>
      </c>
      <c r="BD51" t="s">
        <v>32</v>
      </c>
      <c r="BE51" t="s">
        <v>33</v>
      </c>
      <c r="BF51" t="s">
        <v>34</v>
      </c>
      <c r="BG51" t="s">
        <v>21</v>
      </c>
      <c r="BH51" t="s">
        <v>31</v>
      </c>
      <c r="BI51" t="s">
        <v>71</v>
      </c>
      <c r="BJ51" t="s">
        <v>21</v>
      </c>
      <c r="BK51" t="s">
        <v>21</v>
      </c>
      <c r="BL51" t="s">
        <v>21</v>
      </c>
      <c r="BM51" t="s">
        <v>31</v>
      </c>
      <c r="BN51" t="s">
        <v>31</v>
      </c>
      <c r="BO51" t="s">
        <v>31</v>
      </c>
      <c r="BP51" t="s">
        <v>33</v>
      </c>
      <c r="BQ51" t="s">
        <v>34</v>
      </c>
      <c r="BR51" t="s">
        <v>21</v>
      </c>
      <c r="BS51" t="s">
        <v>71</v>
      </c>
      <c r="BT51" t="s">
        <v>33</v>
      </c>
      <c r="BU51" t="s">
        <v>34</v>
      </c>
      <c r="BV51">
        <v>0</v>
      </c>
      <c r="BW51" t="s">
        <v>829</v>
      </c>
      <c r="BX51" t="s">
        <v>26</v>
      </c>
      <c r="BY51" t="s">
        <v>82</v>
      </c>
      <c r="BZ51" t="s">
        <v>41</v>
      </c>
      <c r="CA51" t="s">
        <v>115</v>
      </c>
      <c r="CB51" t="s">
        <v>136</v>
      </c>
      <c r="CC51" t="s">
        <v>162</v>
      </c>
      <c r="CD51" t="s">
        <v>45</v>
      </c>
      <c r="CE51" t="s">
        <v>46</v>
      </c>
      <c r="CF51" t="s">
        <v>830</v>
      </c>
      <c r="CG51" t="s">
        <v>527</v>
      </c>
      <c r="CH51">
        <v>2345</v>
      </c>
      <c r="CI51" t="s">
        <v>831</v>
      </c>
      <c r="CJ51">
        <v>7.5</v>
      </c>
      <c r="CK51" t="s">
        <v>832</v>
      </c>
      <c r="CL51" t="s">
        <v>833</v>
      </c>
      <c r="CM51">
        <v>0</v>
      </c>
      <c r="CN51">
        <v>0</v>
      </c>
      <c r="CO51">
        <v>0</v>
      </c>
      <c r="CP51" t="s">
        <v>140</v>
      </c>
      <c r="CQ51" t="s">
        <v>435</v>
      </c>
      <c r="CR51">
        <v>0</v>
      </c>
      <c r="CS51" t="s">
        <v>26</v>
      </c>
      <c r="CT51" t="s">
        <v>169</v>
      </c>
      <c r="CU51" t="s">
        <v>45</v>
      </c>
      <c r="CV51" t="s">
        <v>170</v>
      </c>
      <c r="CW51" t="s">
        <v>830</v>
      </c>
      <c r="CX51" t="s">
        <v>527</v>
      </c>
      <c r="CY51">
        <v>990</v>
      </c>
      <c r="CZ51" t="s">
        <v>834</v>
      </c>
      <c r="DA51">
        <v>43.5</v>
      </c>
      <c r="DB51" t="s">
        <v>835</v>
      </c>
      <c r="DC51">
        <v>0</v>
      </c>
      <c r="DD51">
        <v>0</v>
      </c>
      <c r="DE51">
        <v>0</v>
      </c>
      <c r="DF51">
        <v>0</v>
      </c>
      <c r="DG51" t="s">
        <v>648</v>
      </c>
      <c r="DH51" t="s">
        <v>836</v>
      </c>
      <c r="DI51">
        <v>0</v>
      </c>
      <c r="DJ51" t="s">
        <v>30</v>
      </c>
      <c r="DK51">
        <v>0</v>
      </c>
      <c r="DL51">
        <v>0</v>
      </c>
      <c r="DM51" t="s">
        <v>34</v>
      </c>
      <c r="DN51" t="s">
        <v>34</v>
      </c>
      <c r="DO51" t="s">
        <v>34</v>
      </c>
      <c r="DP51" t="s">
        <v>60</v>
      </c>
      <c r="DQ51">
        <v>0</v>
      </c>
      <c r="DR51" t="s">
        <v>60</v>
      </c>
      <c r="DS51">
        <v>0</v>
      </c>
      <c r="DT51" t="s">
        <v>60</v>
      </c>
      <c r="DU51" t="s">
        <v>60</v>
      </c>
      <c r="DV51" t="s">
        <v>60</v>
      </c>
      <c r="DW51">
        <v>0</v>
      </c>
      <c r="DX51">
        <v>0</v>
      </c>
      <c r="DY51">
        <v>0</v>
      </c>
      <c r="DZ51">
        <v>0</v>
      </c>
      <c r="EA51" t="s">
        <v>26</v>
      </c>
      <c r="EB51" t="s">
        <v>19</v>
      </c>
      <c r="EC51" t="s">
        <v>99</v>
      </c>
      <c r="ED51" t="s">
        <v>98</v>
      </c>
      <c r="EE51" t="s">
        <v>30</v>
      </c>
      <c r="EF51">
        <v>0</v>
      </c>
      <c r="EG51" t="s">
        <v>379</v>
      </c>
      <c r="EH51" t="s">
        <v>26</v>
      </c>
      <c r="EI51" s="130" t="s">
        <v>101</v>
      </c>
      <c r="EJ51">
        <v>1500</v>
      </c>
      <c r="EK51">
        <v>1450</v>
      </c>
      <c r="EL51">
        <v>50</v>
      </c>
      <c r="EM51">
        <v>0</v>
      </c>
      <c r="EN51">
        <v>3</v>
      </c>
      <c r="EO51">
        <v>3</v>
      </c>
      <c r="EP51">
        <v>12</v>
      </c>
      <c r="EQ51">
        <v>2</v>
      </c>
      <c r="ER51">
        <v>100</v>
      </c>
      <c r="ES51" t="s">
        <v>837</v>
      </c>
      <c r="ET51" t="s">
        <v>22</v>
      </c>
    </row>
    <row r="52" spans="1:150" ht="13.5" customHeight="1" x14ac:dyDescent="0.25">
      <c r="A52" t="s">
        <v>838</v>
      </c>
      <c r="B52" t="s">
        <v>839</v>
      </c>
      <c r="C52" t="s">
        <v>840</v>
      </c>
      <c r="D52" t="s">
        <v>841</v>
      </c>
      <c r="E52" t="s">
        <v>842</v>
      </c>
      <c r="F52" t="s">
        <v>16</v>
      </c>
      <c r="G52" t="s">
        <v>843</v>
      </c>
      <c r="I52" t="s">
        <v>18</v>
      </c>
      <c r="L52" t="s">
        <v>145</v>
      </c>
      <c r="M52" t="s">
        <v>70</v>
      </c>
      <c r="N52" t="s">
        <v>21</v>
      </c>
      <c r="O52" t="s">
        <v>31</v>
      </c>
      <c r="P52" t="s">
        <v>22</v>
      </c>
      <c r="R52" t="s">
        <v>130</v>
      </c>
      <c r="S52" t="s">
        <v>245</v>
      </c>
      <c r="T52" t="s">
        <v>22</v>
      </c>
      <c r="U52" t="s">
        <v>22</v>
      </c>
      <c r="V52" t="s">
        <v>26</v>
      </c>
      <c r="W52" t="s">
        <v>21</v>
      </c>
      <c r="X52" t="s">
        <v>21</v>
      </c>
      <c r="Y52" t="s">
        <v>153</v>
      </c>
      <c r="Z52" t="s">
        <v>187</v>
      </c>
      <c r="AA52" t="s">
        <v>26</v>
      </c>
      <c r="AB52" t="s">
        <v>21</v>
      </c>
      <c r="AC52" t="s">
        <v>21</v>
      </c>
      <c r="AD52" t="s">
        <v>21</v>
      </c>
      <c r="AE52" t="s">
        <v>21</v>
      </c>
      <c r="AF52" t="s">
        <v>21</v>
      </c>
      <c r="AG52" t="s">
        <v>844</v>
      </c>
      <c r="AH52" t="s">
        <v>189</v>
      </c>
      <c r="AI52" t="s">
        <v>22</v>
      </c>
      <c r="AJ52" t="s">
        <v>349</v>
      </c>
      <c r="AK52" t="s">
        <v>192</v>
      </c>
      <c r="AL52" t="s">
        <v>22</v>
      </c>
      <c r="AM52" t="s">
        <v>21</v>
      </c>
      <c r="AN52" t="s">
        <v>21</v>
      </c>
      <c r="AO52" t="s">
        <v>21</v>
      </c>
      <c r="AP52" t="s">
        <v>21</v>
      </c>
      <c r="AQ52" t="s">
        <v>195</v>
      </c>
      <c r="AR52" t="s">
        <v>21</v>
      </c>
      <c r="AS52" t="s">
        <v>21</v>
      </c>
      <c r="AT52" t="s">
        <v>21</v>
      </c>
      <c r="AU52" t="s">
        <v>21</v>
      </c>
      <c r="AV52" t="s">
        <v>21</v>
      </c>
      <c r="AW52" t="s">
        <v>21</v>
      </c>
      <c r="AX52" t="s">
        <v>31</v>
      </c>
      <c r="AY52" t="s">
        <v>21</v>
      </c>
      <c r="AZ52" t="s">
        <v>21</v>
      </c>
      <c r="BA52" t="s">
        <v>21</v>
      </c>
      <c r="BB52" t="s">
        <v>31</v>
      </c>
      <c r="BC52" t="s">
        <v>21</v>
      </c>
      <c r="BD52" t="s">
        <v>21</v>
      </c>
      <c r="BE52" t="s">
        <v>21</v>
      </c>
      <c r="BF52" t="s">
        <v>195</v>
      </c>
      <c r="BG52" t="s">
        <v>21</v>
      </c>
      <c r="BH52" t="s">
        <v>21</v>
      </c>
      <c r="BI52" t="s">
        <v>21</v>
      </c>
      <c r="BJ52" t="s">
        <v>21</v>
      </c>
      <c r="BK52" t="s">
        <v>21</v>
      </c>
      <c r="BL52" t="s">
        <v>21</v>
      </c>
      <c r="BM52" t="s">
        <v>31</v>
      </c>
      <c r="BN52" t="s">
        <v>31</v>
      </c>
      <c r="BO52" t="s">
        <v>31</v>
      </c>
      <c r="BP52" t="s">
        <v>21</v>
      </c>
      <c r="BQ52" t="s">
        <v>195</v>
      </c>
      <c r="BR52" t="s">
        <v>21</v>
      </c>
      <c r="BS52" t="s">
        <v>21</v>
      </c>
      <c r="BT52" t="s">
        <v>21</v>
      </c>
      <c r="BU52" t="s">
        <v>195</v>
      </c>
      <c r="BV52" t="s">
        <v>845</v>
      </c>
      <c r="BW52">
        <v>0</v>
      </c>
      <c r="BX52" t="s">
        <v>26</v>
      </c>
      <c r="BY52" t="s">
        <v>82</v>
      </c>
      <c r="BZ52" t="s">
        <v>41</v>
      </c>
      <c r="CA52" t="s">
        <v>115</v>
      </c>
      <c r="CB52" t="s">
        <v>136</v>
      </c>
      <c r="CC52">
        <v>0</v>
      </c>
      <c r="CD52">
        <v>0</v>
      </c>
      <c r="CE52" t="s">
        <v>34</v>
      </c>
      <c r="CF52" t="s">
        <v>34</v>
      </c>
      <c r="CG52" t="s">
        <v>34</v>
      </c>
      <c r="CH52" t="s">
        <v>60</v>
      </c>
      <c r="CI52">
        <v>0</v>
      </c>
      <c r="CJ52" t="s">
        <v>60</v>
      </c>
      <c r="CK52">
        <v>0</v>
      </c>
      <c r="CL52" t="s">
        <v>60</v>
      </c>
      <c r="CM52" t="s">
        <v>60</v>
      </c>
      <c r="CN52" t="s">
        <v>60</v>
      </c>
      <c r="CO52">
        <v>0</v>
      </c>
      <c r="CP52" t="s">
        <v>60</v>
      </c>
      <c r="CQ52" t="s">
        <v>60</v>
      </c>
      <c r="CR52">
        <v>0</v>
      </c>
      <c r="CS52" t="s">
        <v>30</v>
      </c>
      <c r="CT52">
        <v>0</v>
      </c>
      <c r="CU52" t="s">
        <v>45</v>
      </c>
      <c r="CV52" t="s">
        <v>34</v>
      </c>
      <c r="CW52" t="s">
        <v>34</v>
      </c>
      <c r="CX52" t="s">
        <v>34</v>
      </c>
      <c r="CY52" t="s">
        <v>60</v>
      </c>
      <c r="CZ52">
        <v>0</v>
      </c>
      <c r="DA52" t="s">
        <v>60</v>
      </c>
      <c r="DB52">
        <v>0</v>
      </c>
      <c r="DC52" t="s">
        <v>60</v>
      </c>
      <c r="DD52" t="s">
        <v>60</v>
      </c>
      <c r="DE52" t="s">
        <v>60</v>
      </c>
      <c r="DF52">
        <v>0</v>
      </c>
      <c r="DG52">
        <v>0</v>
      </c>
      <c r="DH52">
        <v>0</v>
      </c>
      <c r="DI52">
        <v>0</v>
      </c>
      <c r="DJ52">
        <v>0</v>
      </c>
      <c r="DK52">
        <v>0</v>
      </c>
      <c r="DL52">
        <v>0</v>
      </c>
      <c r="DM52" t="s">
        <v>34</v>
      </c>
      <c r="DN52" t="s">
        <v>34</v>
      </c>
      <c r="DO52" t="s">
        <v>34</v>
      </c>
      <c r="DP52" t="s">
        <v>60</v>
      </c>
      <c r="DQ52">
        <v>0</v>
      </c>
      <c r="DR52" t="s">
        <v>60</v>
      </c>
      <c r="DS52">
        <v>0</v>
      </c>
      <c r="DT52" t="s">
        <v>60</v>
      </c>
      <c r="DU52" t="s">
        <v>60</v>
      </c>
      <c r="DV52" t="s">
        <v>60</v>
      </c>
      <c r="DW52">
        <v>0</v>
      </c>
      <c r="DX52">
        <v>0</v>
      </c>
      <c r="DY52">
        <v>0</v>
      </c>
      <c r="DZ52">
        <v>0</v>
      </c>
      <c r="EA52" t="s">
        <v>26</v>
      </c>
      <c r="EB52" t="s">
        <v>145</v>
      </c>
      <c r="EC52" t="s">
        <v>99</v>
      </c>
      <c r="ED52" t="s">
        <v>145</v>
      </c>
      <c r="EE52" t="s">
        <v>30</v>
      </c>
      <c r="EF52">
        <v>0</v>
      </c>
      <c r="EG52" t="s">
        <v>30</v>
      </c>
      <c r="EH52" t="s">
        <v>26</v>
      </c>
      <c r="EI52" t="s">
        <v>203</v>
      </c>
      <c r="EJ52">
        <v>7000</v>
      </c>
      <c r="EK52">
        <v>5000</v>
      </c>
      <c r="EL52">
        <v>1500</v>
      </c>
      <c r="EM52">
        <v>500</v>
      </c>
      <c r="EN52">
        <v>0</v>
      </c>
      <c r="EO52">
        <v>0</v>
      </c>
      <c r="EP52">
        <v>0</v>
      </c>
      <c r="EQ52">
        <v>0</v>
      </c>
      <c r="ER52">
        <v>30</v>
      </c>
      <c r="ES52" t="s">
        <v>846</v>
      </c>
      <c r="ET52" t="s">
        <v>22</v>
      </c>
    </row>
    <row r="53" spans="1:150" ht="13.5" customHeight="1" x14ac:dyDescent="0.25">
      <c r="A53" t="s">
        <v>847</v>
      </c>
      <c r="B53" t="s">
        <v>22</v>
      </c>
      <c r="C53" s="131" t="s">
        <v>1869</v>
      </c>
      <c r="D53" t="s">
        <v>848</v>
      </c>
      <c r="E53" t="s">
        <v>849</v>
      </c>
      <c r="F53" t="s">
        <v>16</v>
      </c>
      <c r="G53" t="s">
        <v>850</v>
      </c>
      <c r="I53" t="s">
        <v>765</v>
      </c>
      <c r="L53" t="s">
        <v>98</v>
      </c>
      <c r="M53" t="s">
        <v>20</v>
      </c>
      <c r="N53" t="s">
        <v>31</v>
      </c>
      <c r="O53" t="s">
        <v>21</v>
      </c>
      <c r="P53" t="s">
        <v>22</v>
      </c>
      <c r="R53" t="s">
        <v>851</v>
      </c>
      <c r="S53" t="s">
        <v>852</v>
      </c>
      <c r="T53" t="s">
        <v>22</v>
      </c>
      <c r="U53" t="s">
        <v>22</v>
      </c>
      <c r="V53" t="s">
        <v>30</v>
      </c>
      <c r="W53" t="s">
        <v>34</v>
      </c>
      <c r="X53" t="s">
        <v>34</v>
      </c>
      <c r="Y53" t="s">
        <v>34</v>
      </c>
      <c r="Z53" t="s">
        <v>34</v>
      </c>
      <c r="AA53" t="s">
        <v>34</v>
      </c>
      <c r="AB53" t="s">
        <v>34</v>
      </c>
      <c r="AC53" t="s">
        <v>34</v>
      </c>
      <c r="AD53" t="s">
        <v>34</v>
      </c>
      <c r="AE53" t="s">
        <v>34</v>
      </c>
      <c r="AF53" t="s">
        <v>34</v>
      </c>
      <c r="AG53" t="s">
        <v>195</v>
      </c>
      <c r="AH53" t="s">
        <v>35</v>
      </c>
      <c r="AI53" t="s">
        <v>22</v>
      </c>
      <c r="AJ53" t="s">
        <v>268</v>
      </c>
      <c r="AK53" t="s">
        <v>35</v>
      </c>
      <c r="AL53" t="s">
        <v>22</v>
      </c>
      <c r="AM53" t="s">
        <v>31</v>
      </c>
      <c r="AN53" t="s">
        <v>21</v>
      </c>
      <c r="AO53" t="s">
        <v>31</v>
      </c>
      <c r="AP53" t="s">
        <v>33</v>
      </c>
      <c r="AQ53" t="s">
        <v>34</v>
      </c>
      <c r="AR53" t="s">
        <v>31</v>
      </c>
      <c r="AS53" t="s">
        <v>31</v>
      </c>
      <c r="AT53" t="s">
        <v>31</v>
      </c>
      <c r="AU53" t="s">
        <v>31</v>
      </c>
      <c r="AV53" t="s">
        <v>31</v>
      </c>
      <c r="AW53" t="s">
        <v>21</v>
      </c>
      <c r="AX53" t="s">
        <v>71</v>
      </c>
      <c r="AY53" t="s">
        <v>71</v>
      </c>
      <c r="AZ53" t="s">
        <v>31</v>
      </c>
      <c r="BA53" t="s">
        <v>31</v>
      </c>
      <c r="BB53" t="s">
        <v>31</v>
      </c>
      <c r="BC53" t="s">
        <v>21</v>
      </c>
      <c r="BD53" t="s">
        <v>31</v>
      </c>
      <c r="BE53" t="s">
        <v>33</v>
      </c>
      <c r="BF53" t="s">
        <v>34</v>
      </c>
      <c r="BG53" t="s">
        <v>71</v>
      </c>
      <c r="BH53" t="s">
        <v>71</v>
      </c>
      <c r="BI53" t="s">
        <v>71</v>
      </c>
      <c r="BJ53" t="s">
        <v>71</v>
      </c>
      <c r="BK53" t="s">
        <v>71</v>
      </c>
      <c r="BL53" t="s">
        <v>31</v>
      </c>
      <c r="BM53" t="s">
        <v>31</v>
      </c>
      <c r="BN53" t="s">
        <v>31</v>
      </c>
      <c r="BO53" t="s">
        <v>31</v>
      </c>
      <c r="BP53" t="s">
        <v>33</v>
      </c>
      <c r="BQ53" t="s">
        <v>34</v>
      </c>
      <c r="BR53" t="s">
        <v>71</v>
      </c>
      <c r="BS53" t="s">
        <v>71</v>
      </c>
      <c r="BT53" t="s">
        <v>33</v>
      </c>
      <c r="BU53" t="s">
        <v>34</v>
      </c>
      <c r="BV53">
        <v>0</v>
      </c>
      <c r="BW53" t="s">
        <v>1592</v>
      </c>
      <c r="BX53" t="s">
        <v>30</v>
      </c>
      <c r="BY53" t="s">
        <v>40</v>
      </c>
      <c r="BZ53" t="s">
        <v>41</v>
      </c>
      <c r="CA53" t="s">
        <v>115</v>
      </c>
      <c r="CB53" t="s">
        <v>136</v>
      </c>
      <c r="CC53" t="s">
        <v>22</v>
      </c>
      <c r="CD53" t="s">
        <v>45</v>
      </c>
      <c r="CE53" t="s">
        <v>85</v>
      </c>
      <c r="CF53" t="s">
        <v>853</v>
      </c>
      <c r="CG53" t="s">
        <v>854</v>
      </c>
      <c r="CH53">
        <v>150</v>
      </c>
      <c r="CI53">
        <v>0</v>
      </c>
      <c r="CJ53" t="s">
        <v>60</v>
      </c>
      <c r="CK53">
        <v>0</v>
      </c>
      <c r="CL53" t="s">
        <v>60</v>
      </c>
      <c r="CM53" t="s">
        <v>60</v>
      </c>
      <c r="CN53" t="s">
        <v>60</v>
      </c>
      <c r="CO53">
        <v>0</v>
      </c>
      <c r="CP53" t="s">
        <v>323</v>
      </c>
      <c r="CQ53" t="s">
        <v>168</v>
      </c>
      <c r="CR53">
        <v>0</v>
      </c>
      <c r="CS53" t="s">
        <v>30</v>
      </c>
      <c r="CT53">
        <v>0</v>
      </c>
      <c r="CU53" t="s">
        <v>45</v>
      </c>
      <c r="CV53" t="s">
        <v>34</v>
      </c>
      <c r="CW53" t="s">
        <v>34</v>
      </c>
      <c r="CX53" t="s">
        <v>34</v>
      </c>
      <c r="CY53" t="s">
        <v>60</v>
      </c>
      <c r="CZ53">
        <v>0</v>
      </c>
      <c r="DA53" t="s">
        <v>60</v>
      </c>
      <c r="DB53">
        <v>0</v>
      </c>
      <c r="DC53" t="s">
        <v>60</v>
      </c>
      <c r="DD53" t="s">
        <v>60</v>
      </c>
      <c r="DE53" t="s">
        <v>60</v>
      </c>
      <c r="DF53">
        <v>0</v>
      </c>
      <c r="DG53">
        <v>0</v>
      </c>
      <c r="DH53">
        <v>0</v>
      </c>
      <c r="DI53">
        <v>0</v>
      </c>
      <c r="DJ53">
        <v>0</v>
      </c>
      <c r="DK53">
        <v>0</v>
      </c>
      <c r="DL53">
        <v>0</v>
      </c>
      <c r="DM53" t="s">
        <v>34</v>
      </c>
      <c r="DN53" t="s">
        <v>34</v>
      </c>
      <c r="DO53" t="s">
        <v>34</v>
      </c>
      <c r="DP53" t="s">
        <v>60</v>
      </c>
      <c r="DQ53">
        <v>0</v>
      </c>
      <c r="DR53" t="s">
        <v>60</v>
      </c>
      <c r="DS53">
        <v>0</v>
      </c>
      <c r="DT53" t="s">
        <v>60</v>
      </c>
      <c r="DU53" t="s">
        <v>60</v>
      </c>
      <c r="DV53" t="s">
        <v>60</v>
      </c>
      <c r="DW53">
        <v>0</v>
      </c>
      <c r="DX53">
        <v>0</v>
      </c>
      <c r="DY53">
        <v>0</v>
      </c>
      <c r="DZ53">
        <v>0</v>
      </c>
      <c r="EA53" t="s">
        <v>26</v>
      </c>
      <c r="EB53" t="s">
        <v>98</v>
      </c>
      <c r="EC53" t="s">
        <v>30</v>
      </c>
      <c r="ED53" t="s">
        <v>31</v>
      </c>
      <c r="EE53" t="s">
        <v>30</v>
      </c>
      <c r="EF53">
        <v>0</v>
      </c>
      <c r="EG53" t="s">
        <v>30</v>
      </c>
      <c r="EH53" t="s">
        <v>30</v>
      </c>
      <c r="EI53" t="s">
        <v>61</v>
      </c>
      <c r="EJ53">
        <v>23</v>
      </c>
      <c r="EK53">
        <v>23</v>
      </c>
      <c r="EL53">
        <v>0</v>
      </c>
      <c r="EM53">
        <v>0</v>
      </c>
      <c r="EN53">
        <v>1</v>
      </c>
      <c r="EO53">
        <v>1</v>
      </c>
      <c r="EP53">
        <v>3</v>
      </c>
      <c r="EQ53">
        <v>3</v>
      </c>
      <c r="ER53">
        <v>100</v>
      </c>
      <c r="ES53" t="s">
        <v>855</v>
      </c>
      <c r="ET53" t="s">
        <v>856</v>
      </c>
    </row>
    <row r="54" spans="1:150" ht="13.5" customHeight="1" x14ac:dyDescent="0.25">
      <c r="A54" t="s">
        <v>857</v>
      </c>
      <c r="B54" t="s">
        <v>858</v>
      </c>
      <c r="C54" t="s">
        <v>859</v>
      </c>
      <c r="D54" t="s">
        <v>860</v>
      </c>
      <c r="E54" t="s">
        <v>861</v>
      </c>
      <c r="F54" t="s">
        <v>16</v>
      </c>
      <c r="G54" t="s">
        <v>850</v>
      </c>
      <c r="I54" t="s">
        <v>18</v>
      </c>
      <c r="L54" t="s">
        <v>19</v>
      </c>
      <c r="M54" t="s">
        <v>70</v>
      </c>
      <c r="N54" t="s">
        <v>21</v>
      </c>
      <c r="O54" t="s">
        <v>71</v>
      </c>
      <c r="P54" t="s">
        <v>22</v>
      </c>
      <c r="R54" t="s">
        <v>73</v>
      </c>
      <c r="S54" t="s">
        <v>536</v>
      </c>
      <c r="T54" t="s">
        <v>22</v>
      </c>
      <c r="U54" t="s">
        <v>22</v>
      </c>
      <c r="V54" t="s">
        <v>26</v>
      </c>
      <c r="W54" t="s">
        <v>21</v>
      </c>
      <c r="X54" t="s">
        <v>21</v>
      </c>
      <c r="Y54" t="s">
        <v>153</v>
      </c>
      <c r="Z54" t="s">
        <v>29</v>
      </c>
      <c r="AA54" t="s">
        <v>26</v>
      </c>
      <c r="AB54" t="s">
        <v>31</v>
      </c>
      <c r="AC54" t="s">
        <v>32</v>
      </c>
      <c r="AD54" t="s">
        <v>21</v>
      </c>
      <c r="AE54" t="s">
        <v>31</v>
      </c>
      <c r="AF54" t="s">
        <v>33</v>
      </c>
      <c r="AG54" t="s">
        <v>34</v>
      </c>
      <c r="AH54" t="s">
        <v>35</v>
      </c>
      <c r="AI54" t="s">
        <v>862</v>
      </c>
      <c r="AJ54" t="s">
        <v>863</v>
      </c>
      <c r="AK54" t="s">
        <v>399</v>
      </c>
      <c r="AL54" t="s">
        <v>22</v>
      </c>
      <c r="AM54" t="s">
        <v>21</v>
      </c>
      <c r="AN54" t="s">
        <v>21</v>
      </c>
      <c r="AO54" t="s">
        <v>71</v>
      </c>
      <c r="AP54" t="s">
        <v>33</v>
      </c>
      <c r="AQ54" t="s">
        <v>864</v>
      </c>
      <c r="AR54" t="s">
        <v>21</v>
      </c>
      <c r="AS54" t="s">
        <v>21</v>
      </c>
      <c r="AT54" t="s">
        <v>71</v>
      </c>
      <c r="AU54" t="s">
        <v>21</v>
      </c>
      <c r="AV54" t="s">
        <v>21</v>
      </c>
      <c r="AW54" t="s">
        <v>21</v>
      </c>
      <c r="AX54" t="s">
        <v>71</v>
      </c>
      <c r="AY54" t="s">
        <v>21</v>
      </c>
      <c r="AZ54" t="s">
        <v>21</v>
      </c>
      <c r="BA54" t="s">
        <v>21</v>
      </c>
      <c r="BB54" t="s">
        <v>21</v>
      </c>
      <c r="BC54" t="s">
        <v>31</v>
      </c>
      <c r="BD54" t="s">
        <v>31</v>
      </c>
      <c r="BE54" t="s">
        <v>33</v>
      </c>
      <c r="BF54" t="s">
        <v>34</v>
      </c>
      <c r="BG54" t="s">
        <v>21</v>
      </c>
      <c r="BH54" t="s">
        <v>21</v>
      </c>
      <c r="BI54" t="s">
        <v>32</v>
      </c>
      <c r="BJ54" t="s">
        <v>21</v>
      </c>
      <c r="BK54" t="s">
        <v>21</v>
      </c>
      <c r="BL54" t="s">
        <v>21</v>
      </c>
      <c r="BM54" t="s">
        <v>21</v>
      </c>
      <c r="BN54" t="s">
        <v>21</v>
      </c>
      <c r="BO54" t="s">
        <v>21</v>
      </c>
      <c r="BP54" t="s">
        <v>33</v>
      </c>
      <c r="BQ54" t="s">
        <v>34</v>
      </c>
      <c r="BR54" t="s">
        <v>21</v>
      </c>
      <c r="BS54" t="s">
        <v>71</v>
      </c>
      <c r="BT54" t="s">
        <v>33</v>
      </c>
      <c r="BU54" t="s">
        <v>34</v>
      </c>
      <c r="BV54" t="s">
        <v>865</v>
      </c>
      <c r="BW54">
        <v>0</v>
      </c>
      <c r="BX54" t="s">
        <v>26</v>
      </c>
      <c r="BY54" t="s">
        <v>82</v>
      </c>
      <c r="BZ54" t="s">
        <v>41</v>
      </c>
      <c r="CA54" t="s">
        <v>115</v>
      </c>
      <c r="CB54" t="s">
        <v>350</v>
      </c>
      <c r="CC54" t="s">
        <v>866</v>
      </c>
      <c r="CD54" t="s">
        <v>45</v>
      </c>
      <c r="CE54" t="s">
        <v>85</v>
      </c>
      <c r="CF54" t="s">
        <v>867</v>
      </c>
      <c r="CG54" t="s">
        <v>868</v>
      </c>
      <c r="CH54">
        <v>99</v>
      </c>
      <c r="CI54" t="s">
        <v>869</v>
      </c>
      <c r="CJ54">
        <v>0</v>
      </c>
      <c r="CK54">
        <v>0</v>
      </c>
      <c r="CL54">
        <v>0.05</v>
      </c>
      <c r="CM54">
        <v>0</v>
      </c>
      <c r="CN54">
        <v>0</v>
      </c>
      <c r="CO54">
        <v>0</v>
      </c>
      <c r="CP54" t="s">
        <v>541</v>
      </c>
      <c r="CQ54" t="s">
        <v>53</v>
      </c>
      <c r="CR54">
        <v>0</v>
      </c>
      <c r="CS54" t="s">
        <v>26</v>
      </c>
      <c r="CT54" t="s">
        <v>870</v>
      </c>
      <c r="CU54" t="s">
        <v>45</v>
      </c>
      <c r="CV54" t="s">
        <v>85</v>
      </c>
      <c r="CW54" t="s">
        <v>871</v>
      </c>
      <c r="CX54" t="s">
        <v>872</v>
      </c>
      <c r="CY54">
        <v>99</v>
      </c>
      <c r="CZ54" t="s">
        <v>873</v>
      </c>
      <c r="DA54">
        <v>12.5</v>
      </c>
      <c r="DB54">
        <v>0</v>
      </c>
      <c r="DC54">
        <v>0</v>
      </c>
      <c r="DD54">
        <v>0</v>
      </c>
      <c r="DE54">
        <v>0</v>
      </c>
      <c r="DF54">
        <v>0</v>
      </c>
      <c r="DG54" t="s">
        <v>874</v>
      </c>
      <c r="DH54" t="s">
        <v>53</v>
      </c>
      <c r="DI54">
        <v>0</v>
      </c>
      <c r="DJ54" t="s">
        <v>30</v>
      </c>
      <c r="DK54">
        <v>0</v>
      </c>
      <c r="DL54">
        <v>0</v>
      </c>
      <c r="DM54" t="s">
        <v>34</v>
      </c>
      <c r="DN54" t="s">
        <v>34</v>
      </c>
      <c r="DO54" t="s">
        <v>34</v>
      </c>
      <c r="DP54" t="s">
        <v>60</v>
      </c>
      <c r="DQ54">
        <v>0</v>
      </c>
      <c r="DR54" t="s">
        <v>60</v>
      </c>
      <c r="DS54">
        <v>0</v>
      </c>
      <c r="DT54" t="s">
        <v>60</v>
      </c>
      <c r="DU54" t="s">
        <v>60</v>
      </c>
      <c r="DV54" t="s">
        <v>60</v>
      </c>
      <c r="DW54">
        <v>0</v>
      </c>
      <c r="DX54">
        <v>0</v>
      </c>
      <c r="DY54">
        <v>0</v>
      </c>
      <c r="DZ54">
        <v>0</v>
      </c>
      <c r="EA54" t="s">
        <v>30</v>
      </c>
      <c r="EB54" t="s">
        <v>31</v>
      </c>
      <c r="EC54" t="s">
        <v>34</v>
      </c>
      <c r="ED54" t="s">
        <v>31</v>
      </c>
      <c r="EE54">
        <v>0</v>
      </c>
      <c r="EF54">
        <v>0</v>
      </c>
      <c r="EG54" t="s">
        <v>875</v>
      </c>
      <c r="EH54" t="s">
        <v>26</v>
      </c>
      <c r="EI54" t="s">
        <v>876</v>
      </c>
      <c r="EJ54">
        <v>8000</v>
      </c>
      <c r="EK54">
        <v>6000</v>
      </c>
      <c r="EL54">
        <v>1500</v>
      </c>
      <c r="EM54">
        <v>500</v>
      </c>
      <c r="EN54">
        <v>0</v>
      </c>
      <c r="EO54">
        <v>3</v>
      </c>
      <c r="EP54">
        <v>0</v>
      </c>
      <c r="EQ54">
        <v>3</v>
      </c>
      <c r="ER54">
        <v>500</v>
      </c>
      <c r="ES54" t="s">
        <v>877</v>
      </c>
      <c r="ET54" t="s">
        <v>22</v>
      </c>
    </row>
    <row r="55" spans="1:150" ht="13.5" customHeight="1" x14ac:dyDescent="0.25">
      <c r="A55" t="s">
        <v>878</v>
      </c>
      <c r="B55" t="s">
        <v>22</v>
      </c>
      <c r="C55" t="s">
        <v>879</v>
      </c>
      <c r="D55" t="s">
        <v>880</v>
      </c>
      <c r="E55" t="s">
        <v>881</v>
      </c>
      <c r="F55" t="s">
        <v>728</v>
      </c>
      <c r="G55" t="s">
        <v>882</v>
      </c>
      <c r="I55" t="s">
        <v>18</v>
      </c>
      <c r="L55" t="s">
        <v>98</v>
      </c>
      <c r="M55" t="s">
        <v>70</v>
      </c>
      <c r="N55" t="s">
        <v>21</v>
      </c>
      <c r="O55" t="s">
        <v>31</v>
      </c>
      <c r="P55" t="s">
        <v>22</v>
      </c>
      <c r="R55" t="s">
        <v>130</v>
      </c>
      <c r="S55" t="s">
        <v>852</v>
      </c>
      <c r="T55" t="s">
        <v>22</v>
      </c>
      <c r="U55" t="s">
        <v>22</v>
      </c>
      <c r="V55" t="s">
        <v>26</v>
      </c>
      <c r="W55" t="s">
        <v>31</v>
      </c>
      <c r="X55" t="s">
        <v>21</v>
      </c>
      <c r="Y55" t="s">
        <v>76</v>
      </c>
      <c r="Z55" t="s">
        <v>29</v>
      </c>
      <c r="AA55" t="s">
        <v>30</v>
      </c>
      <c r="AB55" t="s">
        <v>31</v>
      </c>
      <c r="AC55" t="s">
        <v>31</v>
      </c>
      <c r="AD55" t="s">
        <v>31</v>
      </c>
      <c r="AE55" t="s">
        <v>31</v>
      </c>
      <c r="AF55" t="s">
        <v>33</v>
      </c>
      <c r="AG55" t="s">
        <v>34</v>
      </c>
      <c r="AH55" t="s">
        <v>35</v>
      </c>
      <c r="AI55" t="s">
        <v>22</v>
      </c>
      <c r="AJ55" t="s">
        <v>338</v>
      </c>
      <c r="AK55" t="s">
        <v>134</v>
      </c>
      <c r="AL55" t="s">
        <v>22</v>
      </c>
      <c r="AM55" t="s">
        <v>31</v>
      </c>
      <c r="AN55" t="s">
        <v>21</v>
      </c>
      <c r="AO55" t="s">
        <v>31</v>
      </c>
      <c r="AP55" t="s">
        <v>33</v>
      </c>
      <c r="AQ55" t="s">
        <v>34</v>
      </c>
      <c r="AR55" t="s">
        <v>31</v>
      </c>
      <c r="AS55" t="s">
        <v>31</v>
      </c>
      <c r="AT55" t="s">
        <v>21</v>
      </c>
      <c r="AU55" t="s">
        <v>21</v>
      </c>
      <c r="AV55" t="s">
        <v>31</v>
      </c>
      <c r="AW55" t="s">
        <v>31</v>
      </c>
      <c r="AX55" t="s">
        <v>31</v>
      </c>
      <c r="AY55" t="s">
        <v>31</v>
      </c>
      <c r="AZ55" t="s">
        <v>21</v>
      </c>
      <c r="BA55" t="s">
        <v>21</v>
      </c>
      <c r="BB55" t="s">
        <v>31</v>
      </c>
      <c r="BC55" t="s">
        <v>31</v>
      </c>
      <c r="BD55" t="s">
        <v>31</v>
      </c>
      <c r="BE55" t="s">
        <v>33</v>
      </c>
      <c r="BF55" t="s">
        <v>34</v>
      </c>
      <c r="BG55" t="s">
        <v>31</v>
      </c>
      <c r="BH55" t="s">
        <v>21</v>
      </c>
      <c r="BI55" t="s">
        <v>31</v>
      </c>
      <c r="BJ55" t="s">
        <v>21</v>
      </c>
      <c r="BK55" t="s">
        <v>21</v>
      </c>
      <c r="BL55" t="s">
        <v>21</v>
      </c>
      <c r="BM55" t="s">
        <v>31</v>
      </c>
      <c r="BN55" t="s">
        <v>31</v>
      </c>
      <c r="BO55" t="s">
        <v>31</v>
      </c>
      <c r="BP55" t="s">
        <v>33</v>
      </c>
      <c r="BQ55" t="s">
        <v>34</v>
      </c>
      <c r="BR55" t="s">
        <v>31</v>
      </c>
      <c r="BS55" t="s">
        <v>71</v>
      </c>
      <c r="BT55" t="s">
        <v>33</v>
      </c>
      <c r="BU55" t="s">
        <v>34</v>
      </c>
      <c r="BV55">
        <v>0</v>
      </c>
      <c r="BW55">
        <v>0</v>
      </c>
      <c r="BX55" t="s">
        <v>30</v>
      </c>
      <c r="BY55" t="s">
        <v>40</v>
      </c>
      <c r="BZ55" t="s">
        <v>213</v>
      </c>
      <c r="CA55" t="s">
        <v>115</v>
      </c>
      <c r="CB55" t="s">
        <v>883</v>
      </c>
      <c r="CC55">
        <v>0</v>
      </c>
      <c r="CD55" t="s">
        <v>45</v>
      </c>
      <c r="CE55" t="s">
        <v>85</v>
      </c>
      <c r="CF55" t="s">
        <v>884</v>
      </c>
      <c r="CG55" t="s">
        <v>885</v>
      </c>
      <c r="CH55" t="s">
        <v>60</v>
      </c>
      <c r="CI55">
        <v>0</v>
      </c>
      <c r="CJ55" t="s">
        <v>60</v>
      </c>
      <c r="CK55">
        <v>0</v>
      </c>
      <c r="CL55">
        <v>0</v>
      </c>
      <c r="CM55">
        <v>0</v>
      </c>
      <c r="CN55">
        <v>0</v>
      </c>
      <c r="CO55">
        <v>0</v>
      </c>
      <c r="CP55" t="s">
        <v>886</v>
      </c>
      <c r="CQ55" t="s">
        <v>887</v>
      </c>
      <c r="CR55" t="s">
        <v>888</v>
      </c>
      <c r="CS55" t="s">
        <v>30</v>
      </c>
      <c r="CT55">
        <v>0</v>
      </c>
      <c r="CU55" t="s">
        <v>45</v>
      </c>
      <c r="CV55" t="s">
        <v>34</v>
      </c>
      <c r="CW55" t="s">
        <v>34</v>
      </c>
      <c r="CX55" t="s">
        <v>34</v>
      </c>
      <c r="CY55" t="s">
        <v>60</v>
      </c>
      <c r="CZ55">
        <v>0</v>
      </c>
      <c r="DA55" t="s">
        <v>60</v>
      </c>
      <c r="DB55">
        <v>0</v>
      </c>
      <c r="DC55" t="s">
        <v>60</v>
      </c>
      <c r="DD55" t="s">
        <v>60</v>
      </c>
      <c r="DE55" t="s">
        <v>60</v>
      </c>
      <c r="DF55">
        <v>0</v>
      </c>
      <c r="DG55">
        <v>0</v>
      </c>
      <c r="DH55">
        <v>0</v>
      </c>
      <c r="DI55">
        <v>0</v>
      </c>
      <c r="DJ55">
        <v>0</v>
      </c>
      <c r="DK55">
        <v>0</v>
      </c>
      <c r="DL55">
        <v>0</v>
      </c>
      <c r="DM55" t="s">
        <v>34</v>
      </c>
      <c r="DN55" t="s">
        <v>34</v>
      </c>
      <c r="DO55" t="s">
        <v>34</v>
      </c>
      <c r="DP55" t="s">
        <v>60</v>
      </c>
      <c r="DQ55">
        <v>0</v>
      </c>
      <c r="DR55" t="s">
        <v>60</v>
      </c>
      <c r="DS55">
        <v>0</v>
      </c>
      <c r="DT55" t="s">
        <v>60</v>
      </c>
      <c r="DU55" t="s">
        <v>60</v>
      </c>
      <c r="DV55" t="s">
        <v>60</v>
      </c>
      <c r="DW55">
        <v>0</v>
      </c>
      <c r="DX55">
        <v>0</v>
      </c>
      <c r="DY55">
        <v>0</v>
      </c>
      <c r="DZ55">
        <v>0</v>
      </c>
      <c r="EA55" t="s">
        <v>26</v>
      </c>
      <c r="EB55" t="s">
        <v>98</v>
      </c>
      <c r="EC55" t="s">
        <v>99</v>
      </c>
      <c r="ED55" t="s">
        <v>98</v>
      </c>
      <c r="EE55" t="s">
        <v>30</v>
      </c>
      <c r="EF55">
        <v>0</v>
      </c>
      <c r="EG55" t="s">
        <v>465</v>
      </c>
      <c r="EH55" t="s">
        <v>30</v>
      </c>
      <c r="EI55" t="s">
        <v>61</v>
      </c>
      <c r="EJ55">
        <v>50</v>
      </c>
      <c r="EK55">
        <v>50</v>
      </c>
      <c r="EL55">
        <v>0</v>
      </c>
      <c r="EM55">
        <v>0</v>
      </c>
      <c r="EN55">
        <v>1</v>
      </c>
      <c r="EO55">
        <v>3</v>
      </c>
      <c r="EP55">
        <v>12</v>
      </c>
      <c r="EQ55">
        <v>3</v>
      </c>
      <c r="ER55">
        <v>100</v>
      </c>
      <c r="ES55" t="s">
        <v>889</v>
      </c>
      <c r="ET55" t="s">
        <v>22</v>
      </c>
    </row>
    <row r="56" spans="1:150" ht="13.5" customHeight="1" x14ac:dyDescent="0.25">
      <c r="A56" t="s">
        <v>1478</v>
      </c>
      <c r="B56" t="s">
        <v>1480</v>
      </c>
      <c r="C56" t="s">
        <v>1481</v>
      </c>
      <c r="D56" s="133" t="s">
        <v>1577</v>
      </c>
      <c r="E56" s="134" t="s">
        <v>1578</v>
      </c>
      <c r="F56" t="s">
        <v>728</v>
      </c>
      <c r="G56" t="s">
        <v>729</v>
      </c>
      <c r="I56" t="s">
        <v>18</v>
      </c>
      <c r="L56" t="s">
        <v>19</v>
      </c>
      <c r="M56" t="s">
        <v>70</v>
      </c>
      <c r="N56" t="s">
        <v>21</v>
      </c>
      <c r="O56" t="s">
        <v>31</v>
      </c>
      <c r="P56" t="s">
        <v>1588</v>
      </c>
      <c r="Q56" t="s">
        <v>1485</v>
      </c>
      <c r="R56" t="s">
        <v>428</v>
      </c>
      <c r="S56" t="s">
        <v>186</v>
      </c>
      <c r="T56" t="s">
        <v>108</v>
      </c>
      <c r="U56" t="s">
        <v>22</v>
      </c>
      <c r="V56" t="s">
        <v>26</v>
      </c>
      <c r="W56" t="s">
        <v>21</v>
      </c>
      <c r="X56" t="s">
        <v>21</v>
      </c>
      <c r="Y56" t="s">
        <v>1581</v>
      </c>
      <c r="Z56" s="130" t="s">
        <v>1582</v>
      </c>
      <c r="AA56" t="s">
        <v>26</v>
      </c>
      <c r="AB56" t="s">
        <v>21</v>
      </c>
      <c r="AC56" t="s">
        <v>21</v>
      </c>
      <c r="AD56" t="s">
        <v>21</v>
      </c>
      <c r="AE56" t="s">
        <v>21</v>
      </c>
      <c r="AF56" t="s">
        <v>21</v>
      </c>
      <c r="AG56" t="s">
        <v>1585</v>
      </c>
      <c r="AH56" t="s">
        <v>35</v>
      </c>
      <c r="AI56" t="s">
        <v>22</v>
      </c>
      <c r="AJ56" t="s">
        <v>349</v>
      </c>
      <c r="AK56" t="s">
        <v>399</v>
      </c>
      <c r="AL56" t="s">
        <v>1579</v>
      </c>
      <c r="AM56" t="s">
        <v>21</v>
      </c>
      <c r="AN56" t="s">
        <v>21</v>
      </c>
      <c r="AO56" t="s">
        <v>21</v>
      </c>
      <c r="AP56" t="s">
        <v>21</v>
      </c>
      <c r="AQ56" t="s">
        <v>1583</v>
      </c>
      <c r="AR56" t="s">
        <v>21</v>
      </c>
      <c r="AS56" t="s">
        <v>21</v>
      </c>
      <c r="AT56" t="s">
        <v>21</v>
      </c>
      <c r="AU56" t="s">
        <v>21</v>
      </c>
      <c r="AV56" t="s">
        <v>21</v>
      </c>
      <c r="AW56" t="s">
        <v>21</v>
      </c>
      <c r="AX56" t="s">
        <v>71</v>
      </c>
      <c r="AY56" t="s">
        <v>21</v>
      </c>
      <c r="AZ56" t="s">
        <v>21</v>
      </c>
      <c r="BA56" t="s">
        <v>21</v>
      </c>
      <c r="BB56" t="s">
        <v>21</v>
      </c>
      <c r="BC56" t="s">
        <v>31</v>
      </c>
      <c r="BD56" t="s">
        <v>32</v>
      </c>
      <c r="BE56" t="s">
        <v>21</v>
      </c>
      <c r="BF56" t="s">
        <v>1486</v>
      </c>
      <c r="BG56" t="s">
        <v>21</v>
      </c>
      <c r="BH56" t="s">
        <v>21</v>
      </c>
      <c r="BI56" t="s">
        <v>21</v>
      </c>
      <c r="BJ56" t="s">
        <v>71</v>
      </c>
      <c r="BK56" t="s">
        <v>21</v>
      </c>
      <c r="BL56" t="s">
        <v>21</v>
      </c>
      <c r="BM56" t="s">
        <v>21</v>
      </c>
      <c r="BN56" t="s">
        <v>21</v>
      </c>
      <c r="BO56" t="s">
        <v>21</v>
      </c>
      <c r="BP56" t="s">
        <v>33</v>
      </c>
      <c r="BQ56" t="s">
        <v>34</v>
      </c>
      <c r="BR56" t="s">
        <v>21</v>
      </c>
      <c r="BS56" t="s">
        <v>21</v>
      </c>
      <c r="BT56" t="s">
        <v>21</v>
      </c>
      <c r="BU56" t="s">
        <v>1590</v>
      </c>
      <c r="BV56" t="s">
        <v>1482</v>
      </c>
      <c r="BW56" t="s">
        <v>1487</v>
      </c>
      <c r="BX56" t="s">
        <v>26</v>
      </c>
      <c r="BY56" t="s">
        <v>82</v>
      </c>
      <c r="BZ56" t="s">
        <v>41</v>
      </c>
      <c r="CA56" t="s">
        <v>115</v>
      </c>
      <c r="CB56" t="s">
        <v>1484</v>
      </c>
      <c r="CC56">
        <v>0</v>
      </c>
      <c r="CD56" t="s">
        <v>45</v>
      </c>
      <c r="CE56" t="s">
        <v>34</v>
      </c>
      <c r="CF56" t="s">
        <v>1484</v>
      </c>
      <c r="CG56" t="s">
        <v>1484</v>
      </c>
      <c r="CH56" t="s">
        <v>60</v>
      </c>
      <c r="CI56">
        <v>0</v>
      </c>
      <c r="CJ56" t="s">
        <v>60</v>
      </c>
      <c r="CK56">
        <v>0</v>
      </c>
      <c r="CL56" t="s">
        <v>60</v>
      </c>
      <c r="CM56" t="s">
        <v>60</v>
      </c>
      <c r="CN56" t="s">
        <v>60</v>
      </c>
      <c r="CO56">
        <v>0</v>
      </c>
      <c r="CP56" s="130" t="s">
        <v>1586</v>
      </c>
      <c r="CQ56" t="s">
        <v>1587</v>
      </c>
      <c r="CR56">
        <v>0</v>
      </c>
      <c r="CS56" t="s">
        <v>30</v>
      </c>
      <c r="CT56">
        <v>0</v>
      </c>
      <c r="CU56" t="s">
        <v>45</v>
      </c>
      <c r="CV56" t="s">
        <v>34</v>
      </c>
      <c r="CW56" t="s">
        <v>34</v>
      </c>
      <c r="CX56" t="s">
        <v>34</v>
      </c>
      <c r="CY56" t="s">
        <v>60</v>
      </c>
      <c r="CZ56">
        <v>0</v>
      </c>
      <c r="DA56" t="s">
        <v>60</v>
      </c>
      <c r="DB56">
        <v>0</v>
      </c>
      <c r="DC56" t="s">
        <v>60</v>
      </c>
      <c r="DD56" t="s">
        <v>60</v>
      </c>
      <c r="DE56" t="s">
        <v>60</v>
      </c>
      <c r="DF56">
        <v>0</v>
      </c>
      <c r="DG56">
        <v>0</v>
      </c>
      <c r="DH56">
        <v>0</v>
      </c>
      <c r="DI56">
        <v>0</v>
      </c>
      <c r="DJ56">
        <v>0</v>
      </c>
      <c r="DK56">
        <v>0</v>
      </c>
      <c r="DL56">
        <v>0</v>
      </c>
      <c r="DM56" t="s">
        <v>34</v>
      </c>
      <c r="DN56" t="s">
        <v>34</v>
      </c>
      <c r="DO56" t="s">
        <v>34</v>
      </c>
      <c r="DP56" t="s">
        <v>60</v>
      </c>
      <c r="DQ56">
        <v>0</v>
      </c>
      <c r="DR56" t="s">
        <v>60</v>
      </c>
      <c r="DS56">
        <v>0</v>
      </c>
      <c r="DT56" t="s">
        <v>60</v>
      </c>
      <c r="DU56" t="s">
        <v>60</v>
      </c>
      <c r="DV56" t="s">
        <v>60</v>
      </c>
      <c r="DW56">
        <v>0</v>
      </c>
      <c r="DX56">
        <v>0</v>
      </c>
      <c r="DY56">
        <v>0</v>
      </c>
      <c r="DZ56">
        <v>0</v>
      </c>
      <c r="EA56" t="s">
        <v>30</v>
      </c>
      <c r="EB56" t="s">
        <v>31</v>
      </c>
      <c r="EC56" t="s">
        <v>34</v>
      </c>
      <c r="ED56" t="s">
        <v>31</v>
      </c>
      <c r="EE56">
        <v>0</v>
      </c>
      <c r="EF56">
        <v>0</v>
      </c>
      <c r="EG56" s="130" t="s">
        <v>1580</v>
      </c>
      <c r="EH56" t="s">
        <v>26</v>
      </c>
      <c r="EI56" t="s">
        <v>34</v>
      </c>
      <c r="EJ56" t="s">
        <v>60</v>
      </c>
      <c r="EK56" t="s">
        <v>60</v>
      </c>
      <c r="EL56" t="s">
        <v>60</v>
      </c>
      <c r="EM56" t="s">
        <v>60</v>
      </c>
      <c r="EN56">
        <v>1</v>
      </c>
      <c r="EO56">
        <v>1</v>
      </c>
      <c r="EP56">
        <v>1</v>
      </c>
      <c r="EQ56">
        <v>1</v>
      </c>
      <c r="ER56" t="s">
        <v>123</v>
      </c>
      <c r="ES56" t="s">
        <v>1479</v>
      </c>
      <c r="ET56" t="s">
        <v>22</v>
      </c>
    </row>
    <row r="57" spans="1:150" ht="13.5" customHeight="1" x14ac:dyDescent="0.25">
      <c r="A57" t="s">
        <v>890</v>
      </c>
      <c r="B57" t="s">
        <v>891</v>
      </c>
      <c r="C57" t="s">
        <v>892</v>
      </c>
      <c r="D57" t="s">
        <v>893</v>
      </c>
      <c r="E57" t="s">
        <v>894</v>
      </c>
      <c r="F57" t="s">
        <v>16</v>
      </c>
      <c r="G57" t="s">
        <v>895</v>
      </c>
      <c r="I57" t="s">
        <v>896</v>
      </c>
      <c r="L57" t="s">
        <v>19</v>
      </c>
      <c r="M57" t="s">
        <v>185</v>
      </c>
      <c r="N57" t="s">
        <v>21</v>
      </c>
      <c r="O57" t="s">
        <v>31</v>
      </c>
      <c r="P57" t="s">
        <v>22</v>
      </c>
      <c r="R57" t="s">
        <v>130</v>
      </c>
      <c r="S57" t="s">
        <v>444</v>
      </c>
      <c r="T57" t="s">
        <v>22</v>
      </c>
      <c r="U57" t="s">
        <v>22</v>
      </c>
      <c r="V57" t="s">
        <v>26</v>
      </c>
      <c r="W57" t="s">
        <v>31</v>
      </c>
      <c r="X57" t="s">
        <v>27</v>
      </c>
      <c r="Y57" t="s">
        <v>266</v>
      </c>
      <c r="Z57" t="s">
        <v>29</v>
      </c>
      <c r="AA57" t="s">
        <v>30</v>
      </c>
      <c r="AB57" t="s">
        <v>31</v>
      </c>
      <c r="AC57" t="s">
        <v>31</v>
      </c>
      <c r="AD57" t="s">
        <v>31</v>
      </c>
      <c r="AE57" t="s">
        <v>31</v>
      </c>
      <c r="AF57" t="s">
        <v>33</v>
      </c>
      <c r="AG57" t="s">
        <v>34</v>
      </c>
      <c r="AH57" t="s">
        <v>189</v>
      </c>
      <c r="AI57" t="s">
        <v>897</v>
      </c>
      <c r="AJ57" t="s">
        <v>268</v>
      </c>
      <c r="AK57" t="s">
        <v>35</v>
      </c>
      <c r="AL57" t="s">
        <v>22</v>
      </c>
      <c r="AM57" t="s">
        <v>21</v>
      </c>
      <c r="AN57" t="s">
        <v>21</v>
      </c>
      <c r="AO57" t="s">
        <v>31</v>
      </c>
      <c r="AP57" t="s">
        <v>33</v>
      </c>
      <c r="AQ57" t="s">
        <v>34</v>
      </c>
      <c r="AR57" t="s">
        <v>21</v>
      </c>
      <c r="AS57" t="s">
        <v>71</v>
      </c>
      <c r="AT57" t="s">
        <v>71</v>
      </c>
      <c r="AU57" t="s">
        <v>71</v>
      </c>
      <c r="AV57" t="s">
        <v>21</v>
      </c>
      <c r="AW57" t="s">
        <v>21</v>
      </c>
      <c r="AX57" t="s">
        <v>71</v>
      </c>
      <c r="AY57" t="s">
        <v>21</v>
      </c>
      <c r="AZ57" t="s">
        <v>21</v>
      </c>
      <c r="BA57" t="s">
        <v>71</v>
      </c>
      <c r="BB57" t="s">
        <v>71</v>
      </c>
      <c r="BC57" t="s">
        <v>21</v>
      </c>
      <c r="BD57" t="s">
        <v>31</v>
      </c>
      <c r="BE57" t="s">
        <v>33</v>
      </c>
      <c r="BF57" t="s">
        <v>34</v>
      </c>
      <c r="BG57" t="s">
        <v>21</v>
      </c>
      <c r="BH57" t="s">
        <v>21</v>
      </c>
      <c r="BI57" t="s">
        <v>31</v>
      </c>
      <c r="BJ57" t="s">
        <v>21</v>
      </c>
      <c r="BK57" t="s">
        <v>21</v>
      </c>
      <c r="BL57" t="s">
        <v>31</v>
      </c>
      <c r="BM57" t="s">
        <v>21</v>
      </c>
      <c r="BN57" t="s">
        <v>31</v>
      </c>
      <c r="BO57" t="s">
        <v>31</v>
      </c>
      <c r="BP57" t="s">
        <v>33</v>
      </c>
      <c r="BQ57" t="s">
        <v>34</v>
      </c>
      <c r="BR57" t="s">
        <v>71</v>
      </c>
      <c r="BS57" t="s">
        <v>71</v>
      </c>
      <c r="BT57" t="s">
        <v>33</v>
      </c>
      <c r="BU57" t="s">
        <v>34</v>
      </c>
      <c r="BV57">
        <v>0</v>
      </c>
      <c r="BW57" t="s">
        <v>898</v>
      </c>
      <c r="BX57" t="s">
        <v>30</v>
      </c>
      <c r="BY57" t="s">
        <v>40</v>
      </c>
      <c r="BZ57" t="s">
        <v>213</v>
      </c>
      <c r="CA57" t="s">
        <v>115</v>
      </c>
      <c r="CB57" t="s">
        <v>136</v>
      </c>
      <c r="CC57" t="s">
        <v>899</v>
      </c>
      <c r="CD57" t="s">
        <v>45</v>
      </c>
      <c r="CE57" t="s">
        <v>170</v>
      </c>
      <c r="CF57" t="s">
        <v>900</v>
      </c>
      <c r="CG57" t="s">
        <v>901</v>
      </c>
      <c r="CH57">
        <v>60</v>
      </c>
      <c r="CI57" t="s">
        <v>902</v>
      </c>
      <c r="CJ57">
        <v>35</v>
      </c>
      <c r="CK57" t="s">
        <v>903</v>
      </c>
      <c r="CL57">
        <v>0</v>
      </c>
      <c r="CM57">
        <v>0</v>
      </c>
      <c r="CN57">
        <v>0</v>
      </c>
      <c r="CO57">
        <v>0</v>
      </c>
      <c r="CP57" t="s">
        <v>323</v>
      </c>
      <c r="CQ57" t="s">
        <v>168</v>
      </c>
      <c r="CR57">
        <v>0</v>
      </c>
      <c r="CS57" t="s">
        <v>26</v>
      </c>
      <c r="CT57" t="s">
        <v>904</v>
      </c>
      <c r="CU57" t="s">
        <v>45</v>
      </c>
      <c r="CV57" t="s">
        <v>170</v>
      </c>
      <c r="CW57" t="s">
        <v>900</v>
      </c>
      <c r="CX57" t="s">
        <v>901</v>
      </c>
      <c r="CY57">
        <v>60</v>
      </c>
      <c r="CZ57" t="s">
        <v>905</v>
      </c>
      <c r="DA57">
        <v>45</v>
      </c>
      <c r="DB57" t="s">
        <v>906</v>
      </c>
      <c r="DC57">
        <v>0</v>
      </c>
      <c r="DD57">
        <v>0</v>
      </c>
      <c r="DE57">
        <v>0</v>
      </c>
      <c r="DF57">
        <v>0</v>
      </c>
      <c r="DG57" t="s">
        <v>323</v>
      </c>
      <c r="DH57" t="s">
        <v>168</v>
      </c>
      <c r="DI57">
        <v>0</v>
      </c>
      <c r="DJ57" t="s">
        <v>26</v>
      </c>
      <c r="DK57" t="s">
        <v>907</v>
      </c>
      <c r="DL57" t="s">
        <v>45</v>
      </c>
      <c r="DM57" t="s">
        <v>46</v>
      </c>
      <c r="DN57" t="s">
        <v>900</v>
      </c>
      <c r="DO57" t="s">
        <v>908</v>
      </c>
      <c r="DP57">
        <v>1820</v>
      </c>
      <c r="DQ57" t="s">
        <v>909</v>
      </c>
      <c r="DR57">
        <v>5</v>
      </c>
      <c r="DS57" t="s">
        <v>910</v>
      </c>
      <c r="DT57">
        <v>0</v>
      </c>
      <c r="DU57">
        <v>0</v>
      </c>
      <c r="DV57">
        <v>0</v>
      </c>
      <c r="DW57">
        <v>0</v>
      </c>
      <c r="DX57" t="s">
        <v>323</v>
      </c>
      <c r="DY57" t="s">
        <v>168</v>
      </c>
      <c r="DZ57">
        <v>0</v>
      </c>
      <c r="EA57" t="s">
        <v>26</v>
      </c>
      <c r="EB57" t="s">
        <v>31</v>
      </c>
      <c r="EC57" t="s">
        <v>26</v>
      </c>
      <c r="ED57" t="s">
        <v>19</v>
      </c>
      <c r="EE57" t="s">
        <v>30</v>
      </c>
      <c r="EF57">
        <v>0</v>
      </c>
      <c r="EG57" t="s">
        <v>465</v>
      </c>
      <c r="EH57" t="s">
        <v>30</v>
      </c>
      <c r="EI57" t="s">
        <v>61</v>
      </c>
      <c r="EJ57">
        <v>120</v>
      </c>
      <c r="EK57">
        <v>120</v>
      </c>
      <c r="EL57">
        <v>0</v>
      </c>
      <c r="EM57">
        <v>0</v>
      </c>
      <c r="EN57">
        <v>10</v>
      </c>
      <c r="EO57">
        <v>6</v>
      </c>
      <c r="EP57">
        <v>12</v>
      </c>
      <c r="EQ57">
        <v>3</v>
      </c>
      <c r="ER57">
        <v>1000</v>
      </c>
      <c r="ES57" t="s">
        <v>911</v>
      </c>
      <c r="ET57" t="s">
        <v>895</v>
      </c>
    </row>
    <row r="58" spans="1:150" ht="13.5" customHeight="1" x14ac:dyDescent="0.25">
      <c r="A58" t="s">
        <v>912</v>
      </c>
      <c r="B58" t="s">
        <v>913</v>
      </c>
      <c r="C58" t="s">
        <v>914</v>
      </c>
      <c r="D58" t="s">
        <v>915</v>
      </c>
      <c r="E58" t="s">
        <v>916</v>
      </c>
      <c r="F58" t="s">
        <v>16</v>
      </c>
      <c r="G58" t="s">
        <v>917</v>
      </c>
      <c r="I58" t="s">
        <v>18</v>
      </c>
      <c r="L58" t="s">
        <v>145</v>
      </c>
      <c r="M58" t="s">
        <v>671</v>
      </c>
      <c r="N58" t="s">
        <v>21</v>
      </c>
      <c r="O58" t="s">
        <v>21</v>
      </c>
      <c r="P58" t="s">
        <v>918</v>
      </c>
      <c r="R58" t="s">
        <v>130</v>
      </c>
      <c r="S58" t="s">
        <v>245</v>
      </c>
      <c r="T58" t="s">
        <v>919</v>
      </c>
      <c r="U58" t="s">
        <v>920</v>
      </c>
      <c r="V58" t="s">
        <v>26</v>
      </c>
      <c r="W58" t="s">
        <v>21</v>
      </c>
      <c r="X58" t="s">
        <v>21</v>
      </c>
      <c r="Y58" t="s">
        <v>153</v>
      </c>
      <c r="Z58" t="s">
        <v>187</v>
      </c>
      <c r="AA58" t="s">
        <v>26</v>
      </c>
      <c r="AB58" t="s">
        <v>21</v>
      </c>
      <c r="AC58" t="s">
        <v>21</v>
      </c>
      <c r="AD58" t="s">
        <v>21</v>
      </c>
      <c r="AE58" t="s">
        <v>21</v>
      </c>
      <c r="AF58" t="s">
        <v>21</v>
      </c>
      <c r="AG58" t="s">
        <v>921</v>
      </c>
      <c r="AH58" t="s">
        <v>922</v>
      </c>
      <c r="AI58" t="s">
        <v>22</v>
      </c>
      <c r="AJ58" t="s">
        <v>79</v>
      </c>
      <c r="AK58" t="s">
        <v>923</v>
      </c>
      <c r="AL58" t="s">
        <v>924</v>
      </c>
      <c r="AM58" t="s">
        <v>31</v>
      </c>
      <c r="AN58" t="s">
        <v>31</v>
      </c>
      <c r="AO58" t="s">
        <v>21</v>
      </c>
      <c r="AP58" t="s">
        <v>71</v>
      </c>
      <c r="AQ58" t="s">
        <v>925</v>
      </c>
      <c r="AR58" t="s">
        <v>21</v>
      </c>
      <c r="AS58" t="s">
        <v>21</v>
      </c>
      <c r="AT58" t="s">
        <v>21</v>
      </c>
      <c r="AU58" t="s">
        <v>21</v>
      </c>
      <c r="AV58" t="s">
        <v>21</v>
      </c>
      <c r="AW58" t="s">
        <v>21</v>
      </c>
      <c r="AX58" t="s">
        <v>71</v>
      </c>
      <c r="AY58" t="s">
        <v>21</v>
      </c>
      <c r="AZ58" t="s">
        <v>21</v>
      </c>
      <c r="BA58" t="s">
        <v>21</v>
      </c>
      <c r="BB58" t="s">
        <v>71</v>
      </c>
      <c r="BC58" t="s">
        <v>71</v>
      </c>
      <c r="BD58" t="s">
        <v>21</v>
      </c>
      <c r="BE58" t="s">
        <v>71</v>
      </c>
      <c r="BF58" t="s">
        <v>195</v>
      </c>
      <c r="BG58" t="s">
        <v>21</v>
      </c>
      <c r="BH58" t="s">
        <v>32</v>
      </c>
      <c r="BI58" t="s">
        <v>21</v>
      </c>
      <c r="BJ58" t="s">
        <v>21</v>
      </c>
      <c r="BK58" t="s">
        <v>21</v>
      </c>
      <c r="BL58" t="s">
        <v>21</v>
      </c>
      <c r="BM58" t="s">
        <v>31</v>
      </c>
      <c r="BN58" t="s">
        <v>31</v>
      </c>
      <c r="BO58" t="s">
        <v>31</v>
      </c>
      <c r="BP58" t="s">
        <v>71</v>
      </c>
      <c r="BQ58" t="s">
        <v>195</v>
      </c>
      <c r="BR58" t="s">
        <v>21</v>
      </c>
      <c r="BS58" t="s">
        <v>21</v>
      </c>
      <c r="BT58" t="s">
        <v>33</v>
      </c>
      <c r="BU58" t="s">
        <v>34</v>
      </c>
      <c r="BV58">
        <v>0</v>
      </c>
      <c r="BW58" t="s">
        <v>926</v>
      </c>
      <c r="BX58" t="s">
        <v>26</v>
      </c>
      <c r="BY58" t="s">
        <v>82</v>
      </c>
      <c r="BZ58" t="s">
        <v>41</v>
      </c>
      <c r="CA58" t="s">
        <v>115</v>
      </c>
      <c r="CB58" t="s">
        <v>927</v>
      </c>
      <c r="CC58" t="s">
        <v>928</v>
      </c>
      <c r="CD58" t="s">
        <v>45</v>
      </c>
      <c r="CE58" t="s">
        <v>85</v>
      </c>
      <c r="CF58" t="s">
        <v>447</v>
      </c>
      <c r="CG58" t="s">
        <v>929</v>
      </c>
      <c r="CH58">
        <v>0</v>
      </c>
      <c r="CI58" t="s">
        <v>930</v>
      </c>
      <c r="CJ58">
        <v>3.5</v>
      </c>
      <c r="CK58" t="s">
        <v>931</v>
      </c>
      <c r="CL58">
        <v>0</v>
      </c>
      <c r="CM58">
        <v>0</v>
      </c>
      <c r="CN58">
        <v>0</v>
      </c>
      <c r="CO58" t="s">
        <v>930</v>
      </c>
      <c r="CP58" t="s">
        <v>932</v>
      </c>
      <c r="CQ58" t="s">
        <v>933</v>
      </c>
      <c r="CR58">
        <v>0</v>
      </c>
      <c r="CS58" t="s">
        <v>30</v>
      </c>
      <c r="CT58">
        <v>0</v>
      </c>
      <c r="CU58" t="s">
        <v>45</v>
      </c>
      <c r="CV58" t="s">
        <v>34</v>
      </c>
      <c r="CW58" t="s">
        <v>34</v>
      </c>
      <c r="CX58" t="s">
        <v>34</v>
      </c>
      <c r="CY58" t="s">
        <v>60</v>
      </c>
      <c r="CZ58">
        <v>0</v>
      </c>
      <c r="DA58" t="s">
        <v>60</v>
      </c>
      <c r="DB58">
        <v>0</v>
      </c>
      <c r="DC58" t="s">
        <v>60</v>
      </c>
      <c r="DD58" t="s">
        <v>60</v>
      </c>
      <c r="DE58" t="s">
        <v>60</v>
      </c>
      <c r="DF58">
        <v>0</v>
      </c>
      <c r="DG58">
        <v>0</v>
      </c>
      <c r="DH58">
        <v>0</v>
      </c>
      <c r="DI58">
        <v>0</v>
      </c>
      <c r="DJ58">
        <v>0</v>
      </c>
      <c r="DK58">
        <v>0</v>
      </c>
      <c r="DL58">
        <v>0</v>
      </c>
      <c r="DM58" t="s">
        <v>34</v>
      </c>
      <c r="DN58" t="s">
        <v>34</v>
      </c>
      <c r="DO58" t="s">
        <v>34</v>
      </c>
      <c r="DP58" t="s">
        <v>60</v>
      </c>
      <c r="DQ58">
        <v>0</v>
      </c>
      <c r="DR58" t="s">
        <v>60</v>
      </c>
      <c r="DS58">
        <v>0</v>
      </c>
      <c r="DT58" t="s">
        <v>60</v>
      </c>
      <c r="DU58" t="s">
        <v>60</v>
      </c>
      <c r="DV58" t="s">
        <v>60</v>
      </c>
      <c r="DW58">
        <v>0</v>
      </c>
      <c r="DX58">
        <v>0</v>
      </c>
      <c r="DY58">
        <v>0</v>
      </c>
      <c r="DZ58">
        <v>0</v>
      </c>
      <c r="EA58" t="s">
        <v>26</v>
      </c>
      <c r="EB58" t="s">
        <v>19</v>
      </c>
      <c r="EC58" t="s">
        <v>26</v>
      </c>
      <c r="ED58" t="s">
        <v>19</v>
      </c>
      <c r="EE58" t="s">
        <v>934</v>
      </c>
      <c r="EF58">
        <v>0</v>
      </c>
      <c r="EG58" t="s">
        <v>935</v>
      </c>
      <c r="EH58" t="s">
        <v>26</v>
      </c>
      <c r="EI58" t="s">
        <v>101</v>
      </c>
      <c r="EJ58">
        <v>600</v>
      </c>
      <c r="EK58">
        <v>500</v>
      </c>
      <c r="EL58">
        <v>100</v>
      </c>
      <c r="EM58">
        <v>0</v>
      </c>
      <c r="EN58">
        <v>1</v>
      </c>
      <c r="EO58">
        <v>3</v>
      </c>
      <c r="EP58">
        <v>3</v>
      </c>
      <c r="EQ58">
        <v>3</v>
      </c>
      <c r="ER58" t="s">
        <v>123</v>
      </c>
      <c r="ES58" t="s">
        <v>936</v>
      </c>
      <c r="ET58" t="s">
        <v>22</v>
      </c>
    </row>
    <row r="59" spans="1:150" ht="13.5" customHeight="1" x14ac:dyDescent="0.25">
      <c r="A59" t="s">
        <v>937</v>
      </c>
      <c r="B59" t="s">
        <v>938</v>
      </c>
      <c r="C59" t="s">
        <v>939</v>
      </c>
      <c r="D59" t="s">
        <v>940</v>
      </c>
      <c r="E59" t="s">
        <v>1859</v>
      </c>
      <c r="F59" t="s">
        <v>16</v>
      </c>
      <c r="G59" t="s">
        <v>941</v>
      </c>
      <c r="I59" t="s">
        <v>18</v>
      </c>
      <c r="L59" t="s">
        <v>19</v>
      </c>
      <c r="M59" t="s">
        <v>70</v>
      </c>
      <c r="N59" t="s">
        <v>21</v>
      </c>
      <c r="O59" t="s">
        <v>21</v>
      </c>
      <c r="P59" t="s">
        <v>942</v>
      </c>
      <c r="R59" t="s">
        <v>23</v>
      </c>
      <c r="S59" t="s">
        <v>107</v>
      </c>
      <c r="T59" t="s">
        <v>336</v>
      </c>
      <c r="U59" t="s">
        <v>22</v>
      </c>
      <c r="V59" t="s">
        <v>26</v>
      </c>
      <c r="W59" t="s">
        <v>21</v>
      </c>
      <c r="X59" t="s">
        <v>21</v>
      </c>
      <c r="Y59" t="s">
        <v>266</v>
      </c>
      <c r="Z59" t="s">
        <v>29</v>
      </c>
      <c r="AA59" t="s">
        <v>30</v>
      </c>
      <c r="AB59" t="s">
        <v>31</v>
      </c>
      <c r="AC59" t="s">
        <v>31</v>
      </c>
      <c r="AD59" t="s">
        <v>31</v>
      </c>
      <c r="AE59" t="s">
        <v>31</v>
      </c>
      <c r="AF59" t="s">
        <v>33</v>
      </c>
      <c r="AG59" t="s">
        <v>34</v>
      </c>
      <c r="AH59" t="s">
        <v>35</v>
      </c>
      <c r="AI59" t="s">
        <v>943</v>
      </c>
      <c r="AJ59" t="s">
        <v>944</v>
      </c>
      <c r="AK59" t="s">
        <v>35</v>
      </c>
      <c r="AL59" t="s">
        <v>22</v>
      </c>
      <c r="AM59" t="s">
        <v>21</v>
      </c>
      <c r="AN59" t="s">
        <v>21</v>
      </c>
      <c r="AO59" t="s">
        <v>31</v>
      </c>
      <c r="AP59" t="s">
        <v>33</v>
      </c>
      <c r="AQ59" t="s">
        <v>34</v>
      </c>
      <c r="AR59" t="s">
        <v>71</v>
      </c>
      <c r="AS59" t="s">
        <v>21</v>
      </c>
      <c r="AT59" t="s">
        <v>21</v>
      </c>
      <c r="AU59" t="s">
        <v>21</v>
      </c>
      <c r="AV59" t="s">
        <v>21</v>
      </c>
      <c r="AW59" t="s">
        <v>21</v>
      </c>
      <c r="AX59" t="s">
        <v>21</v>
      </c>
      <c r="AY59" t="s">
        <v>71</v>
      </c>
      <c r="AZ59" t="s">
        <v>71</v>
      </c>
      <c r="BA59" t="s">
        <v>21</v>
      </c>
      <c r="BB59" t="s">
        <v>21</v>
      </c>
      <c r="BC59" t="s">
        <v>31</v>
      </c>
      <c r="BD59" t="s">
        <v>32</v>
      </c>
      <c r="BE59" t="s">
        <v>33</v>
      </c>
      <c r="BF59" t="s">
        <v>34</v>
      </c>
      <c r="BG59" t="s">
        <v>71</v>
      </c>
      <c r="BH59" t="s">
        <v>21</v>
      </c>
      <c r="BI59" t="s">
        <v>21</v>
      </c>
      <c r="BJ59" t="s">
        <v>21</v>
      </c>
      <c r="BK59" t="s">
        <v>21</v>
      </c>
      <c r="BL59" t="s">
        <v>31</v>
      </c>
      <c r="BM59" t="s">
        <v>21</v>
      </c>
      <c r="BN59" t="s">
        <v>21</v>
      </c>
      <c r="BO59" t="s">
        <v>32</v>
      </c>
      <c r="BP59" t="s">
        <v>33</v>
      </c>
      <c r="BQ59" t="s">
        <v>34</v>
      </c>
      <c r="BR59" t="s">
        <v>21</v>
      </c>
      <c r="BS59" t="s">
        <v>31</v>
      </c>
      <c r="BT59" t="s">
        <v>33</v>
      </c>
      <c r="BU59" t="s">
        <v>34</v>
      </c>
      <c r="BV59" t="s">
        <v>945</v>
      </c>
      <c r="BW59" t="s">
        <v>945</v>
      </c>
      <c r="BX59" t="s">
        <v>30</v>
      </c>
      <c r="BY59" t="s">
        <v>40</v>
      </c>
      <c r="BZ59" t="s">
        <v>213</v>
      </c>
      <c r="CA59" t="s">
        <v>115</v>
      </c>
      <c r="CB59" t="s">
        <v>491</v>
      </c>
      <c r="CC59" t="s">
        <v>938</v>
      </c>
      <c r="CD59" t="s">
        <v>45</v>
      </c>
      <c r="CE59" t="s">
        <v>85</v>
      </c>
      <c r="CF59" t="s">
        <v>118</v>
      </c>
      <c r="CG59" t="s">
        <v>946</v>
      </c>
      <c r="CH59">
        <v>75</v>
      </c>
      <c r="CI59" t="s">
        <v>947</v>
      </c>
      <c r="CJ59">
        <v>0</v>
      </c>
      <c r="CK59" t="s">
        <v>948</v>
      </c>
      <c r="CL59" t="s">
        <v>949</v>
      </c>
      <c r="CM59">
        <v>0</v>
      </c>
      <c r="CN59">
        <v>0</v>
      </c>
      <c r="CO59" t="s">
        <v>950</v>
      </c>
      <c r="CP59" t="s">
        <v>951</v>
      </c>
      <c r="CQ59" t="s">
        <v>952</v>
      </c>
      <c r="CR59" t="s">
        <v>953</v>
      </c>
      <c r="CS59" t="s">
        <v>30</v>
      </c>
      <c r="CT59">
        <v>0</v>
      </c>
      <c r="CU59" t="s">
        <v>45</v>
      </c>
      <c r="CV59" t="s">
        <v>34</v>
      </c>
      <c r="CW59" t="s">
        <v>34</v>
      </c>
      <c r="CX59" t="s">
        <v>34</v>
      </c>
      <c r="CY59" t="s">
        <v>60</v>
      </c>
      <c r="CZ59">
        <v>0</v>
      </c>
      <c r="DA59" t="s">
        <v>60</v>
      </c>
      <c r="DB59">
        <v>0</v>
      </c>
      <c r="DC59" t="s">
        <v>60</v>
      </c>
      <c r="DD59" t="s">
        <v>60</v>
      </c>
      <c r="DE59" t="s">
        <v>60</v>
      </c>
      <c r="DF59">
        <v>0</v>
      </c>
      <c r="DG59">
        <v>0</v>
      </c>
      <c r="DH59">
        <v>0</v>
      </c>
      <c r="DI59">
        <v>0</v>
      </c>
      <c r="DJ59">
        <v>0</v>
      </c>
      <c r="DK59">
        <v>0</v>
      </c>
      <c r="DL59">
        <v>0</v>
      </c>
      <c r="DM59" t="s">
        <v>34</v>
      </c>
      <c r="DN59" t="s">
        <v>34</v>
      </c>
      <c r="DO59" t="s">
        <v>34</v>
      </c>
      <c r="DP59" t="s">
        <v>60</v>
      </c>
      <c r="DQ59">
        <v>0</v>
      </c>
      <c r="DR59" t="s">
        <v>60</v>
      </c>
      <c r="DS59">
        <v>0</v>
      </c>
      <c r="DT59" t="s">
        <v>60</v>
      </c>
      <c r="DU59" t="s">
        <v>60</v>
      </c>
      <c r="DV59" t="s">
        <v>60</v>
      </c>
      <c r="DW59">
        <v>0</v>
      </c>
      <c r="DX59">
        <v>0</v>
      </c>
      <c r="DY59">
        <v>0</v>
      </c>
      <c r="DZ59">
        <v>0</v>
      </c>
      <c r="EA59" t="s">
        <v>26</v>
      </c>
      <c r="EB59" t="s">
        <v>19</v>
      </c>
      <c r="EC59" t="s">
        <v>26</v>
      </c>
      <c r="ED59" t="s">
        <v>31</v>
      </c>
      <c r="EE59" t="s">
        <v>954</v>
      </c>
      <c r="EF59">
        <v>0</v>
      </c>
      <c r="EG59" t="s">
        <v>955</v>
      </c>
      <c r="EH59" t="s">
        <v>26</v>
      </c>
      <c r="EI59" t="s">
        <v>956</v>
      </c>
      <c r="EJ59">
        <v>2700</v>
      </c>
      <c r="EK59">
        <v>2690</v>
      </c>
      <c r="EL59">
        <v>0</v>
      </c>
      <c r="EM59">
        <v>10</v>
      </c>
      <c r="EN59">
        <v>1</v>
      </c>
      <c r="EO59">
        <v>12</v>
      </c>
      <c r="EP59">
        <v>12</v>
      </c>
      <c r="EQ59">
        <v>3</v>
      </c>
      <c r="ER59">
        <v>500</v>
      </c>
      <c r="ES59" t="s">
        <v>957</v>
      </c>
      <c r="ET59" t="s">
        <v>22</v>
      </c>
    </row>
    <row r="60" spans="1:150" ht="13.5" customHeight="1" x14ac:dyDescent="0.25">
      <c r="A60" t="s">
        <v>958</v>
      </c>
      <c r="B60" t="s">
        <v>959</v>
      </c>
      <c r="C60" s="131" t="s">
        <v>1870</v>
      </c>
      <c r="D60" t="s">
        <v>960</v>
      </c>
      <c r="E60" t="s">
        <v>961</v>
      </c>
      <c r="F60" t="s">
        <v>16</v>
      </c>
      <c r="G60" t="s">
        <v>962</v>
      </c>
      <c r="I60" t="s">
        <v>18</v>
      </c>
      <c r="L60" t="s">
        <v>98</v>
      </c>
      <c r="M60" s="130" t="s">
        <v>1700</v>
      </c>
      <c r="N60" t="s">
        <v>21</v>
      </c>
      <c r="O60" t="s">
        <v>21</v>
      </c>
      <c r="P60" t="s">
        <v>963</v>
      </c>
      <c r="R60" t="s">
        <v>130</v>
      </c>
      <c r="S60" s="130" t="s">
        <v>131</v>
      </c>
      <c r="T60" t="s">
        <v>22</v>
      </c>
      <c r="U60" t="s">
        <v>1709</v>
      </c>
      <c r="V60" t="s">
        <v>30</v>
      </c>
      <c r="W60" t="s">
        <v>34</v>
      </c>
      <c r="X60" t="s">
        <v>34</v>
      </c>
      <c r="Y60" t="s">
        <v>34</v>
      </c>
      <c r="Z60" t="s">
        <v>34</v>
      </c>
      <c r="AA60" t="s">
        <v>34</v>
      </c>
      <c r="AB60" t="s">
        <v>27</v>
      </c>
      <c r="AC60" t="s">
        <v>27</v>
      </c>
      <c r="AD60" t="s">
        <v>27</v>
      </c>
      <c r="AE60" t="s">
        <v>27</v>
      </c>
      <c r="AF60" t="s">
        <v>27</v>
      </c>
      <c r="AG60" t="s">
        <v>964</v>
      </c>
      <c r="AH60" t="s">
        <v>965</v>
      </c>
      <c r="AI60" t="s">
        <v>966</v>
      </c>
      <c r="AJ60" t="s">
        <v>1697</v>
      </c>
      <c r="AK60" t="s">
        <v>967</v>
      </c>
      <c r="AL60" t="s">
        <v>1698</v>
      </c>
      <c r="AM60" t="s">
        <v>71</v>
      </c>
      <c r="AN60" t="s">
        <v>71</v>
      </c>
      <c r="AO60" t="s">
        <v>71</v>
      </c>
      <c r="AP60" t="s">
        <v>33</v>
      </c>
      <c r="AR60" t="s">
        <v>21</v>
      </c>
      <c r="AS60" t="s">
        <v>21</v>
      </c>
      <c r="AT60" t="s">
        <v>21</v>
      </c>
      <c r="AU60" t="s">
        <v>21</v>
      </c>
      <c r="AV60" t="s">
        <v>71</v>
      </c>
      <c r="AW60" t="s">
        <v>71</v>
      </c>
      <c r="AX60" t="s">
        <v>71</v>
      </c>
      <c r="AY60" t="s">
        <v>21</v>
      </c>
      <c r="AZ60" t="s">
        <v>21</v>
      </c>
      <c r="BA60" t="s">
        <v>71</v>
      </c>
      <c r="BB60" t="s">
        <v>71</v>
      </c>
      <c r="BC60" t="s">
        <v>71</v>
      </c>
      <c r="BD60" t="s">
        <v>21</v>
      </c>
      <c r="BE60" t="s">
        <v>71</v>
      </c>
      <c r="BF60" t="s">
        <v>968</v>
      </c>
      <c r="BG60" t="s">
        <v>71</v>
      </c>
      <c r="BH60" t="s">
        <v>71</v>
      </c>
      <c r="BI60" t="s">
        <v>71</v>
      </c>
      <c r="BJ60" t="s">
        <v>21</v>
      </c>
      <c r="BK60" t="s">
        <v>71</v>
      </c>
      <c r="BL60" t="s">
        <v>21</v>
      </c>
      <c r="BM60" t="s">
        <v>71</v>
      </c>
      <c r="BN60" t="s">
        <v>31</v>
      </c>
      <c r="BO60" t="s">
        <v>31</v>
      </c>
      <c r="BP60" t="s">
        <v>33</v>
      </c>
      <c r="BQ60" t="s">
        <v>34</v>
      </c>
      <c r="BR60" t="s">
        <v>21</v>
      </c>
      <c r="BS60" t="s">
        <v>21</v>
      </c>
      <c r="BT60" t="s">
        <v>21</v>
      </c>
      <c r="BU60" t="s">
        <v>1711</v>
      </c>
      <c r="BV60" t="s">
        <v>969</v>
      </c>
      <c r="BW60" t="s">
        <v>970</v>
      </c>
      <c r="BX60" t="s">
        <v>26</v>
      </c>
      <c r="BY60" t="s">
        <v>82</v>
      </c>
      <c r="BZ60" t="s">
        <v>41</v>
      </c>
      <c r="CA60" t="s">
        <v>115</v>
      </c>
      <c r="CB60" t="s">
        <v>1704</v>
      </c>
      <c r="CC60" t="s">
        <v>971</v>
      </c>
      <c r="CD60" t="s">
        <v>45</v>
      </c>
      <c r="CE60" t="s">
        <v>85</v>
      </c>
      <c r="CF60" t="s">
        <v>972</v>
      </c>
      <c r="CG60" t="s">
        <v>973</v>
      </c>
      <c r="CH60">
        <v>0</v>
      </c>
      <c r="CI60" t="s">
        <v>1706</v>
      </c>
      <c r="CJ60">
        <v>3.5</v>
      </c>
      <c r="CK60" t="s">
        <v>1707</v>
      </c>
      <c r="CL60">
        <v>0</v>
      </c>
      <c r="CM60">
        <v>0</v>
      </c>
      <c r="CN60">
        <v>0</v>
      </c>
      <c r="CO60" t="s">
        <v>974</v>
      </c>
      <c r="CP60" t="s">
        <v>975</v>
      </c>
      <c r="CQ60" t="s">
        <v>1699</v>
      </c>
      <c r="CR60">
        <v>0</v>
      </c>
      <c r="CS60" t="s">
        <v>30</v>
      </c>
      <c r="CT60">
        <v>0</v>
      </c>
      <c r="CU60" t="s">
        <v>45</v>
      </c>
      <c r="CV60" t="s">
        <v>34</v>
      </c>
      <c r="CW60" t="s">
        <v>34</v>
      </c>
      <c r="CX60" t="s">
        <v>34</v>
      </c>
      <c r="CY60" t="s">
        <v>60</v>
      </c>
      <c r="CZ60">
        <v>0</v>
      </c>
      <c r="DA60" t="s">
        <v>60</v>
      </c>
      <c r="DB60">
        <v>0</v>
      </c>
      <c r="DC60" t="s">
        <v>60</v>
      </c>
      <c r="DD60" t="s">
        <v>60</v>
      </c>
      <c r="DE60" t="s">
        <v>60</v>
      </c>
      <c r="DF60">
        <v>0</v>
      </c>
      <c r="DG60">
        <v>0</v>
      </c>
      <c r="DH60">
        <v>0</v>
      </c>
      <c r="DI60">
        <v>0</v>
      </c>
      <c r="DJ60">
        <v>0</v>
      </c>
      <c r="DK60">
        <v>0</v>
      </c>
      <c r="DL60">
        <v>0</v>
      </c>
      <c r="DM60" t="s">
        <v>34</v>
      </c>
      <c r="DN60" t="s">
        <v>34</v>
      </c>
      <c r="DO60" t="s">
        <v>34</v>
      </c>
      <c r="DP60" t="s">
        <v>60</v>
      </c>
      <c r="DQ60">
        <v>0</v>
      </c>
      <c r="DR60" t="s">
        <v>60</v>
      </c>
      <c r="DS60">
        <v>0</v>
      </c>
      <c r="DT60" t="s">
        <v>60</v>
      </c>
      <c r="DU60" t="s">
        <v>60</v>
      </c>
      <c r="DV60" t="s">
        <v>60</v>
      </c>
      <c r="DW60">
        <v>0</v>
      </c>
      <c r="DX60">
        <v>0</v>
      </c>
      <c r="DY60">
        <v>0</v>
      </c>
      <c r="DZ60">
        <v>0</v>
      </c>
      <c r="EA60" t="s">
        <v>26</v>
      </c>
      <c r="EB60" t="s">
        <v>98</v>
      </c>
      <c r="EC60" t="s">
        <v>99</v>
      </c>
      <c r="ED60" t="s">
        <v>98</v>
      </c>
      <c r="EE60" t="s">
        <v>1702</v>
      </c>
      <c r="EF60">
        <v>0</v>
      </c>
      <c r="EG60" t="s">
        <v>976</v>
      </c>
      <c r="EH60" t="s">
        <v>30</v>
      </c>
      <c r="EI60" t="s">
        <v>61</v>
      </c>
      <c r="EJ60" t="s">
        <v>60</v>
      </c>
      <c r="EK60" t="s">
        <v>60</v>
      </c>
      <c r="EL60" t="s">
        <v>60</v>
      </c>
      <c r="EM60" t="s">
        <v>60</v>
      </c>
      <c r="EN60">
        <v>0</v>
      </c>
      <c r="EO60">
        <v>0</v>
      </c>
      <c r="EP60">
        <v>0</v>
      </c>
      <c r="EQ60">
        <v>0</v>
      </c>
      <c r="ER60" t="s">
        <v>123</v>
      </c>
      <c r="ES60" t="s">
        <v>1696</v>
      </c>
      <c r="ET60" t="s">
        <v>22</v>
      </c>
    </row>
  </sheetData>
  <conditionalFormatting sqref="R2:R3">
    <cfRule type="cellIs" dxfId="50" priority="1" operator="equal">
      <formula>"FEHLER"</formula>
    </cfRule>
  </conditionalFormatting>
  <hyperlinks>
    <hyperlink ref="C31" r:id="rId1" display="https://ibc-chur.ch/angebot/multi-energie/" xr:uid="{9FDDA738-EFDE-43BC-961E-F39A56BBC7DA}"/>
    <hyperlink ref="C44" r:id="rId2" xr:uid="{F946ABE4-DB0C-459C-A812-048CDCC17B7E}"/>
    <hyperlink ref="C15" r:id="rId3" xr:uid="{E4378B9E-A379-40C1-9031-73CB05E9746D}"/>
    <hyperlink ref="C27" r:id="rId4" xr:uid="{F7AA0228-9714-4A7D-B7ED-EE638F8B4D6A}"/>
    <hyperlink ref="C41" r:id="rId5" xr:uid="{96A4EDFB-692F-432B-86FE-3C9033746DB9}"/>
    <hyperlink ref="C7" r:id="rId6" xr:uid="{EAB6FFF5-6EFA-43D7-82C0-B13A409EB819}"/>
    <hyperlink ref="D11" r:id="rId7" display="clever@clemap.ch" xr:uid="{14245AAD-A387-43BB-8035-EDD0216036CF}"/>
    <hyperlink ref="D56" r:id="rId8" xr:uid="{134B1907-2A7D-4F10-AD7C-886D6B42DAB9}"/>
    <hyperlink ref="C35" r:id="rId9" xr:uid="{1ABD1AF3-DBE6-46F1-856F-D24DD64701A9}"/>
    <hyperlink ref="BV34" r:id="rId10" xr:uid="{F9171E39-E49C-4FFB-9485-0D2B15814BD7}"/>
    <hyperlink ref="BV27" r:id="rId11" xr:uid="{E7307EC7-6B7C-436D-AF25-95DA90704103}"/>
    <hyperlink ref="C24" r:id="rId12" xr:uid="{FDAC2011-6864-4496-8AAC-CC6BDA1929BE}"/>
    <hyperlink ref="C10" r:id="rId13" xr:uid="{967D717D-FCCD-440B-B8A6-53F2B796CF98}"/>
    <hyperlink ref="C18" r:id="rId14" xr:uid="{16E3762C-B4A9-436E-B936-0EC1D580FA5F}"/>
    <hyperlink ref="C30" r:id="rId15" xr:uid="{954C2FB3-84E6-4814-BA98-32921AE2A676}"/>
    <hyperlink ref="C37" r:id="rId16" xr:uid="{0023421F-6CFE-4EC8-ABBE-8D3EDAD7E491}"/>
    <hyperlink ref="C53" r:id="rId17" xr:uid="{CB6016C4-E205-43A6-A942-AC9F7DCC6490}"/>
    <hyperlink ref="C60" r:id="rId18" xr:uid="{A5DEEF13-18A3-4D31-A482-F607CA2040C1}"/>
    <hyperlink ref="C2" r:id="rId19" xr:uid="{0B9D16A7-0026-4EA5-AF73-B7E4D52B908A}"/>
    <hyperlink ref="C6" r:id="rId20" xr:uid="{97799E93-4A18-49AF-9358-B864499A46FA}"/>
    <hyperlink ref="D6" r:id="rId21" xr:uid="{C37CDE50-187E-4838-8F7F-DDEE22205337}"/>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7D62-9ACD-436B-8334-1EBEF18CB4F8}">
  <sheetPr codeName="Tabelle75">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258</v>
      </c>
      <c r="G1" s="112" t="s">
        <v>1227</v>
      </c>
    </row>
    <row r="2" spans="3:8" s="1" customFormat="1" ht="29.25" thickTop="1" thickBot="1" x14ac:dyDescent="0.45">
      <c r="C2" s="2"/>
      <c r="D2" s="161" t="s">
        <v>1108</v>
      </c>
      <c r="E2" s="162"/>
      <c r="G2" s="3"/>
    </row>
    <row r="3" spans="3:8" s="1" customFormat="1" ht="129.75" outlineLevel="1" thickTop="1" x14ac:dyDescent="0.25">
      <c r="C3" s="2"/>
      <c r="D3" s="13" t="s">
        <v>1109</v>
      </c>
      <c r="E3" s="4" t="s">
        <v>280</v>
      </c>
      <c r="G3" s="3"/>
      <c r="H3" s="5"/>
    </row>
    <row r="4" spans="3:8" s="1" customFormat="1" ht="15" outlineLevel="1" x14ac:dyDescent="0.25">
      <c r="C4" s="2"/>
      <c r="D4" s="10" t="s">
        <v>1110</v>
      </c>
      <c r="E4" s="6" t="s">
        <v>1299</v>
      </c>
      <c r="G4" s="3"/>
    </row>
    <row r="5" spans="3:8" s="1" customFormat="1" ht="15" outlineLevel="1" x14ac:dyDescent="0.25">
      <c r="C5" s="2"/>
      <c r="D5" s="10" t="s">
        <v>1111</v>
      </c>
      <c r="E5" s="6" t="s">
        <v>259</v>
      </c>
      <c r="G5" s="3"/>
    </row>
    <row r="6" spans="3:8" s="1" customFormat="1" ht="15" outlineLevel="1" x14ac:dyDescent="0.25">
      <c r="C6" s="2"/>
      <c r="D6" s="10" t="s">
        <v>1112</v>
      </c>
      <c r="E6" s="6" t="s">
        <v>260</v>
      </c>
      <c r="G6" s="3"/>
    </row>
    <row r="7" spans="3:8" s="1" customFormat="1" ht="15" outlineLevel="1" x14ac:dyDescent="0.25">
      <c r="C7" s="2"/>
      <c r="D7" s="10" t="s">
        <v>338</v>
      </c>
      <c r="E7" s="6" t="s">
        <v>261</v>
      </c>
      <c r="G7" s="3"/>
    </row>
    <row r="8" spans="3:8" s="1" customFormat="1" ht="15" outlineLevel="1" x14ac:dyDescent="0.25">
      <c r="C8" s="2"/>
      <c r="D8" s="10" t="s">
        <v>1113</v>
      </c>
      <c r="E8" s="6" t="s">
        <v>262</v>
      </c>
      <c r="G8" s="3"/>
    </row>
    <row r="9" spans="3:8" s="1" customFormat="1" ht="72" outlineLevel="1" x14ac:dyDescent="0.25">
      <c r="C9" s="2"/>
      <c r="D9" s="10" t="s">
        <v>1114</v>
      </c>
      <c r="E9" s="6" t="s">
        <v>264</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268</v>
      </c>
      <c r="G18" s="3"/>
    </row>
    <row r="19" spans="3:7" s="1" customFormat="1" ht="15" outlineLevel="1" x14ac:dyDescent="0.25">
      <c r="C19" s="2"/>
      <c r="D19" s="10" t="s">
        <v>1123</v>
      </c>
      <c r="E19" s="6" t="s">
        <v>35</v>
      </c>
      <c r="G19" s="3"/>
    </row>
    <row r="20" spans="3:7" s="1" customFormat="1" outlineLevel="1" x14ac:dyDescent="0.2">
      <c r="C20" s="2"/>
      <c r="D20" s="9" t="s">
        <v>1124</v>
      </c>
      <c r="E20" s="11" t="s">
        <v>267</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269</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29.25" outlineLevel="1" x14ac:dyDescent="0.25">
      <c r="C30" s="2"/>
      <c r="D30" s="10" t="s">
        <v>1133</v>
      </c>
      <c r="E30" s="6" t="s">
        <v>278</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279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71</v>
      </c>
      <c r="G47" s="3"/>
    </row>
    <row r="48" spans="3:7" s="1" customFormat="1" ht="15.75" outlineLevel="1" thickBot="1" x14ac:dyDescent="0.3">
      <c r="C48" s="2"/>
      <c r="D48" s="12" t="s">
        <v>112</v>
      </c>
      <c r="E48" s="7" t="s">
        <v>71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31</v>
      </c>
      <c r="G50" s="3"/>
    </row>
    <row r="51" spans="3:7" s="1" customFormat="1" ht="30.75" outlineLevel="1" thickBot="1" x14ac:dyDescent="0.3">
      <c r="C51" s="2"/>
      <c r="D51" s="12" t="s">
        <v>1152</v>
      </c>
      <c r="E51" s="7" t="s">
        <v>71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72" outlineLevel="1" x14ac:dyDescent="0.25">
      <c r="C73" s="2"/>
      <c r="D73" s="10" t="s">
        <v>1170</v>
      </c>
      <c r="E73" s="6" t="s">
        <v>276</v>
      </c>
      <c r="G73" s="3"/>
    </row>
    <row r="74" spans="3:7" s="1" customFormat="1" ht="72" outlineLevel="1" x14ac:dyDescent="0.25">
      <c r="C74" s="2"/>
      <c r="D74" s="10" t="s">
        <v>1171</v>
      </c>
      <c r="E74" s="6" t="s">
        <v>277</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86.25" outlineLevel="1" thickBot="1" x14ac:dyDescent="0.25">
      <c r="C77" s="2"/>
      <c r="D77" s="44" t="s">
        <v>1174</v>
      </c>
      <c r="E77" s="45" t="s">
        <v>265</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74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71</v>
      </c>
      <c r="G84" s="3"/>
    </row>
    <row r="85" spans="3:7" s="1" customFormat="1" ht="60" outlineLevel="1" x14ac:dyDescent="0.25">
      <c r="C85" s="2"/>
      <c r="D85" s="10" t="s">
        <v>1182</v>
      </c>
      <c r="E85" s="6" t="s">
        <v>71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71</v>
      </c>
      <c r="G91" s="3"/>
    </row>
    <row r="92" spans="3:7" s="1" customFormat="1" ht="15" outlineLevel="1" x14ac:dyDescent="0.25">
      <c r="C92" s="2"/>
      <c r="D92" s="10" t="s">
        <v>1191</v>
      </c>
      <c r="E92" s="6" t="s">
        <v>31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71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31</v>
      </c>
      <c r="G99" s="3"/>
    </row>
    <row r="100" spans="3:7" s="1" customFormat="1" ht="45.75" outlineLevel="1" thickBot="1" x14ac:dyDescent="0.3">
      <c r="C100" s="2"/>
      <c r="D100" s="12" t="s">
        <v>1198</v>
      </c>
      <c r="E100" s="7" t="s">
        <v>71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44.25" outlineLevel="1" thickTop="1" x14ac:dyDescent="0.25">
      <c r="C114" s="2"/>
      <c r="D114" s="13" t="s">
        <v>1208</v>
      </c>
      <c r="E114" s="4" t="s">
        <v>42</v>
      </c>
      <c r="G114" s="3"/>
    </row>
    <row r="115" spans="3:7" s="1" customFormat="1" ht="58.5" outlineLevel="1" thickBot="1" x14ac:dyDescent="0.3">
      <c r="C115" s="2"/>
      <c r="D115" s="12" t="s">
        <v>1209</v>
      </c>
      <c r="E115" s="7" t="s">
        <v>270</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1300</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1235</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1301</v>
      </c>
      <c r="E121" s="157" t="s">
        <v>259</v>
      </c>
      <c r="G121" s="3"/>
    </row>
    <row r="122" spans="3:7" s="1" customFormat="1" ht="15.75" outlineLevel="1" thickTop="1" x14ac:dyDescent="0.25">
      <c r="C122" s="2"/>
      <c r="D122" s="13" t="s">
        <v>1215</v>
      </c>
      <c r="E122" s="4" t="s">
        <v>55</v>
      </c>
      <c r="G122" s="3"/>
    </row>
    <row r="123" spans="3:7" s="1" customFormat="1" ht="143.25" outlineLevel="1" x14ac:dyDescent="0.25">
      <c r="C123" s="2"/>
      <c r="D123" s="10" t="s">
        <v>1216</v>
      </c>
      <c r="E123" s="6" t="s">
        <v>271</v>
      </c>
      <c r="G123" s="3"/>
    </row>
    <row r="124" spans="3:7" s="1" customFormat="1" ht="45" outlineLevel="1" x14ac:dyDescent="0.25">
      <c r="C124" s="2"/>
      <c r="D124" s="10" t="s">
        <v>1217</v>
      </c>
      <c r="E124" s="6" t="s">
        <v>272</v>
      </c>
      <c r="G124" s="3"/>
    </row>
    <row r="125" spans="3:7" s="1" customFormat="1" ht="30" outlineLevel="1" x14ac:dyDescent="0.25">
      <c r="C125" s="2"/>
      <c r="D125" s="10" t="s">
        <v>1218</v>
      </c>
      <c r="E125" s="19" t="s">
        <v>1302</v>
      </c>
      <c r="G125" s="3"/>
    </row>
    <row r="126" spans="3:7" s="1" customFormat="1" outlineLevel="1" x14ac:dyDescent="0.2">
      <c r="C126" s="2"/>
      <c r="D126" s="9" t="s">
        <v>1124</v>
      </c>
      <c r="E126" s="11" t="s">
        <v>273</v>
      </c>
      <c r="G126" s="3"/>
    </row>
    <row r="127" spans="3:7" s="1" customFormat="1" ht="30" outlineLevel="1" x14ac:dyDescent="0.25">
      <c r="C127" s="2"/>
      <c r="D127" s="10" t="s">
        <v>1219</v>
      </c>
      <c r="E127" s="19" t="s">
        <v>1239</v>
      </c>
      <c r="G127" s="3"/>
    </row>
    <row r="128" spans="3:7" s="1" customFormat="1" ht="42.75" outlineLevel="1" x14ac:dyDescent="0.2">
      <c r="C128" s="2"/>
      <c r="D128" s="9" t="s">
        <v>1124</v>
      </c>
      <c r="E128" s="11" t="s">
        <v>274</v>
      </c>
      <c r="G128" s="3"/>
    </row>
    <row r="129" spans="3:7" s="1" customFormat="1" ht="15" outlineLevel="1" x14ac:dyDescent="0.25">
      <c r="C129" s="2"/>
      <c r="D129" s="97" t="s">
        <v>1220</v>
      </c>
      <c r="E129" s="6"/>
      <c r="G129" s="3"/>
    </row>
    <row r="130" spans="3:7" s="1" customFormat="1" outlineLevel="1" x14ac:dyDescent="0.2">
      <c r="C130" s="2"/>
      <c r="D130" s="15" t="s">
        <v>1221</v>
      </c>
      <c r="E130" s="19" t="s">
        <v>60</v>
      </c>
      <c r="G130" s="3"/>
    </row>
    <row r="131" spans="3:7" s="1" customFormat="1" outlineLevel="1" x14ac:dyDescent="0.2">
      <c r="C131" s="2"/>
      <c r="D131" s="15" t="s">
        <v>1222</v>
      </c>
      <c r="E131" s="19" t="s">
        <v>60</v>
      </c>
      <c r="G131" s="3"/>
    </row>
    <row r="132" spans="3:7" s="1" customFormat="1" outlineLevel="1" x14ac:dyDescent="0.2">
      <c r="C132" s="2"/>
      <c r="D132" s="15" t="s">
        <v>1223</v>
      </c>
      <c r="E132" s="19" t="s">
        <v>60</v>
      </c>
      <c r="G132" s="3"/>
    </row>
    <row r="133" spans="3:7" s="1" customFormat="1" outlineLevel="1" x14ac:dyDescent="0.2">
      <c r="C133" s="2"/>
      <c r="D133" s="9" t="s">
        <v>1224</v>
      </c>
      <c r="E133" s="11" t="s">
        <v>275</v>
      </c>
      <c r="G133" s="3"/>
    </row>
    <row r="134" spans="3:7" s="1" customFormat="1" ht="30.75" outlineLevel="1" thickBot="1" x14ac:dyDescent="0.3">
      <c r="C134" s="2"/>
      <c r="D134" s="12" t="s">
        <v>1225</v>
      </c>
      <c r="E134" s="14" t="s">
        <v>259</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A438CD7C-44EB-4BDD-B4C5-EB8CA4AA3FD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670A-05C9-4B00-BD49-F0FDF379CBC8}">
  <sheetPr codeName="Tabelle76">
    <outlinePr summaryBelow="0"/>
  </sheetPr>
  <dimension ref="A1:EY174"/>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281</v>
      </c>
      <c r="G1" s="112" t="s">
        <v>1227</v>
      </c>
    </row>
    <row r="2" spans="3:8" s="1" customFormat="1" ht="29.25" thickTop="1" thickBot="1" x14ac:dyDescent="0.45">
      <c r="C2" s="2"/>
      <c r="D2" s="161" t="s">
        <v>1108</v>
      </c>
      <c r="E2" s="162"/>
      <c r="G2" s="3"/>
    </row>
    <row r="3" spans="3:8" s="1" customFormat="1" ht="72.75" outlineLevel="1" thickTop="1" x14ac:dyDescent="0.25">
      <c r="C3" s="2"/>
      <c r="D3" s="13" t="s">
        <v>1109</v>
      </c>
      <c r="E3" s="4" t="s">
        <v>309</v>
      </c>
      <c r="G3" s="3"/>
      <c r="H3" s="5"/>
    </row>
    <row r="4" spans="3:8" s="1" customFormat="1" ht="15" outlineLevel="1" x14ac:dyDescent="0.25">
      <c r="C4" s="2"/>
      <c r="D4" s="10" t="s">
        <v>1110</v>
      </c>
      <c r="E4" s="6" t="s">
        <v>1280</v>
      </c>
      <c r="G4" s="3"/>
    </row>
    <row r="5" spans="3:8" s="1" customFormat="1" ht="15" outlineLevel="1" x14ac:dyDescent="0.25">
      <c r="C5" s="2"/>
      <c r="D5" s="10" t="s">
        <v>1111</v>
      </c>
      <c r="E5" s="6" t="s">
        <v>282</v>
      </c>
      <c r="G5" s="3"/>
    </row>
    <row r="6" spans="3:8" s="1" customFormat="1" ht="15" outlineLevel="1" x14ac:dyDescent="0.25">
      <c r="C6" s="2"/>
      <c r="D6" s="10" t="s">
        <v>1112</v>
      </c>
      <c r="E6" s="6" t="s">
        <v>1862</v>
      </c>
      <c r="G6" s="3"/>
    </row>
    <row r="7" spans="3:8" s="1" customFormat="1" ht="15" outlineLevel="1" x14ac:dyDescent="0.25">
      <c r="C7" s="2"/>
      <c r="D7" s="10" t="s">
        <v>338</v>
      </c>
      <c r="E7" s="6" t="s">
        <v>283</v>
      </c>
      <c r="G7" s="3"/>
    </row>
    <row r="8" spans="3:8" s="1" customFormat="1" ht="15" outlineLevel="1" x14ac:dyDescent="0.25">
      <c r="C8" s="2"/>
      <c r="D8" s="10" t="s">
        <v>1113</v>
      </c>
      <c r="E8" s="6" t="s">
        <v>284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4000</v>
      </c>
      <c r="G11" s="3"/>
    </row>
    <row r="12" spans="3:8" s="1" customFormat="1" ht="28.5" outlineLevel="1" x14ac:dyDescent="0.2">
      <c r="C12" s="2"/>
      <c r="D12" s="15" t="s">
        <v>1117</v>
      </c>
      <c r="E12" s="27">
        <v>3500</v>
      </c>
      <c r="G12" s="3"/>
    </row>
    <row r="13" spans="3:8" s="1" customFormat="1" ht="28.5" outlineLevel="1" x14ac:dyDescent="0.2">
      <c r="C13" s="2"/>
      <c r="D13" s="15" t="s">
        <v>1118</v>
      </c>
      <c r="E13" s="27">
        <v>350</v>
      </c>
      <c r="G13" s="3"/>
    </row>
    <row r="14" spans="3:8" s="1" customFormat="1" ht="15" outlineLevel="1" thickBot="1" x14ac:dyDescent="0.25">
      <c r="C14" s="2"/>
      <c r="D14" s="16" t="s">
        <v>1119</v>
      </c>
      <c r="E14" s="91">
        <v>150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290</v>
      </c>
      <c r="G18" s="3"/>
    </row>
    <row r="19" spans="3:7" s="1" customFormat="1" ht="15" outlineLevel="1" x14ac:dyDescent="0.25">
      <c r="C19" s="2"/>
      <c r="D19" s="10" t="s">
        <v>1123</v>
      </c>
      <c r="E19" s="6" t="s">
        <v>35</v>
      </c>
      <c r="G19" s="3"/>
    </row>
    <row r="20" spans="3:7" s="1" customFormat="1" ht="28.5" outlineLevel="1" x14ac:dyDescent="0.2">
      <c r="C20" s="2"/>
      <c r="D20" s="9" t="s">
        <v>1124</v>
      </c>
      <c r="E20" s="11" t="s">
        <v>289</v>
      </c>
      <c r="G20" s="3"/>
    </row>
    <row r="21" spans="3:7" s="1" customFormat="1" ht="45" outlineLevel="1" x14ac:dyDescent="0.25">
      <c r="C21" s="2"/>
      <c r="D21" s="10" t="s">
        <v>1125</v>
      </c>
      <c r="E21" s="6" t="s">
        <v>35</v>
      </c>
      <c r="G21" s="3"/>
    </row>
    <row r="22" spans="3:7" s="1" customFormat="1" ht="43.5" outlineLevel="1" thickBot="1" x14ac:dyDescent="0.25">
      <c r="C22" s="2"/>
      <c r="D22" s="44" t="s">
        <v>1126</v>
      </c>
      <c r="E22" s="45" t="s">
        <v>291</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294</v>
      </c>
      <c r="G29" s="3"/>
    </row>
    <row r="30" spans="3:7" s="1" customFormat="1" ht="57.75" outlineLevel="1" x14ac:dyDescent="0.25">
      <c r="C30" s="2"/>
      <c r="D30" s="10" t="s">
        <v>1133</v>
      </c>
      <c r="E30" s="6" t="s">
        <v>308</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72" outlineLevel="1" thickBot="1" x14ac:dyDescent="0.25">
      <c r="C34" s="2"/>
      <c r="D34" s="16" t="s">
        <v>1137</v>
      </c>
      <c r="E34" s="7" t="s">
        <v>203</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57.75" outlineLevel="1" x14ac:dyDescent="0.25">
      <c r="C39" s="2"/>
      <c r="D39" s="10" t="s">
        <v>1142</v>
      </c>
      <c r="E39" s="6" t="s">
        <v>288</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1573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32</v>
      </c>
      <c r="G57" s="3"/>
    </row>
    <row r="58" spans="3:7" s="1" customFormat="1" ht="57.75" outlineLevel="1" thickBot="1" x14ac:dyDescent="0.25">
      <c r="C58" s="2"/>
      <c r="D58" s="16" t="s">
        <v>1159</v>
      </c>
      <c r="E58" s="91" t="s">
        <v>1574</v>
      </c>
      <c r="G58" s="3"/>
    </row>
    <row r="59" spans="3:7" s="1" customFormat="1" ht="19.5" thickTop="1" thickBot="1" x14ac:dyDescent="0.25">
      <c r="C59" s="2"/>
      <c r="D59" s="156" t="s">
        <v>1160</v>
      </c>
      <c r="E59" s="157"/>
      <c r="G59" s="3"/>
    </row>
    <row r="60" spans="3:7" s="1" customFormat="1" ht="45" thickTop="1" thickBot="1" x14ac:dyDescent="0.3">
      <c r="C60" s="2"/>
      <c r="D60" s="46"/>
      <c r="E60" s="47" t="s">
        <v>1303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72" outlineLevel="1" thickBot="1" x14ac:dyDescent="0.25">
      <c r="C77" s="2"/>
      <c r="D77" s="44" t="s">
        <v>1174</v>
      </c>
      <c r="E77" s="45" t="s">
        <v>285</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286</v>
      </c>
      <c r="G80" s="3"/>
    </row>
    <row r="81" spans="3:7" s="1" customFormat="1" ht="30" outlineLevel="1" thickBot="1" x14ac:dyDescent="0.3">
      <c r="C81" s="2"/>
      <c r="D81" s="12" t="s">
        <v>1178</v>
      </c>
      <c r="E81" s="56" t="s">
        <v>287</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71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30" outlineLevel="1" thickBot="1" x14ac:dyDescent="0.3">
      <c r="C97" s="2"/>
      <c r="D97" s="12" t="s">
        <v>1192</v>
      </c>
      <c r="E97" s="7" t="s">
        <v>1304</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30" outlineLevel="1" thickBot="1" x14ac:dyDescent="0.3">
      <c r="C119" s="2"/>
      <c r="D119" s="12" t="s">
        <v>1209</v>
      </c>
      <c r="E119" s="7" t="s">
        <v>295</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1305</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1306</v>
      </c>
      <c r="E125" s="157" t="s">
        <v>296</v>
      </c>
      <c r="G125" s="3"/>
    </row>
    <row r="126" spans="3:7" s="1" customFormat="1" ht="15.75" outlineLevel="1" thickTop="1" x14ac:dyDescent="0.25">
      <c r="C126" s="2"/>
      <c r="D126" s="13" t="s">
        <v>1215</v>
      </c>
      <c r="E126" s="4" t="s">
        <v>170</v>
      </c>
      <c r="G126" s="3"/>
    </row>
    <row r="127" spans="3:7" s="1" customFormat="1" ht="186" outlineLevel="1" x14ac:dyDescent="0.25">
      <c r="C127" s="2"/>
      <c r="D127" s="10" t="s">
        <v>1216</v>
      </c>
      <c r="E127" s="6" t="s">
        <v>297</v>
      </c>
      <c r="G127" s="3"/>
    </row>
    <row r="128" spans="3:7" s="1" customFormat="1" ht="114.75" outlineLevel="1" x14ac:dyDescent="0.25">
      <c r="C128" s="2"/>
      <c r="D128" s="10" t="s">
        <v>1217</v>
      </c>
      <c r="E128" s="6" t="s">
        <v>298</v>
      </c>
      <c r="G128" s="3"/>
    </row>
    <row r="129" spans="3:7" s="1" customFormat="1" ht="30" outlineLevel="1" x14ac:dyDescent="0.25">
      <c r="C129" s="2"/>
      <c r="D129" s="10" t="s">
        <v>1218</v>
      </c>
      <c r="E129" s="19" t="s">
        <v>1244</v>
      </c>
      <c r="G129" s="3"/>
    </row>
    <row r="130" spans="3:7" s="1" customFormat="1" outlineLevel="1" x14ac:dyDescent="0.2">
      <c r="C130" s="2"/>
      <c r="D130" s="9" t="s">
        <v>1124</v>
      </c>
      <c r="E130" s="11">
        <v>0</v>
      </c>
      <c r="G130" s="3"/>
    </row>
    <row r="131" spans="3:7" s="1" customFormat="1" ht="30" outlineLevel="1" x14ac:dyDescent="0.25">
      <c r="C131" s="2"/>
      <c r="D131" s="10" t="s">
        <v>1219</v>
      </c>
      <c r="E131" s="19" t="s">
        <v>1307</v>
      </c>
      <c r="G131" s="3"/>
    </row>
    <row r="132" spans="3:7" s="1" customFormat="1" outlineLevel="1" x14ac:dyDescent="0.2">
      <c r="C132" s="2"/>
      <c r="D132" s="9" t="s">
        <v>1124</v>
      </c>
      <c r="E132" s="11" t="s">
        <v>299</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v>0</v>
      </c>
      <c r="G137" s="3"/>
    </row>
    <row r="138" spans="3:7" s="1" customFormat="1" ht="229.5" outlineLevel="1" thickBot="1" x14ac:dyDescent="0.3">
      <c r="C138" s="2"/>
      <c r="D138" s="12" t="s">
        <v>1225</v>
      </c>
      <c r="E138" s="14" t="s">
        <v>300</v>
      </c>
      <c r="G138" s="3"/>
    </row>
    <row r="139" spans="3:7" s="1" customFormat="1" ht="15.75" thickTop="1" thickBot="1" x14ac:dyDescent="0.25">
      <c r="C139" s="2"/>
      <c r="D139" s="156" t="s">
        <v>1308</v>
      </c>
      <c r="E139" s="157" t="s">
        <v>301</v>
      </c>
      <c r="G139" s="3"/>
    </row>
    <row r="140" spans="3:7" s="1" customFormat="1" ht="15.75" outlineLevel="1" thickTop="1" x14ac:dyDescent="0.25">
      <c r="C140" s="2"/>
      <c r="D140" s="13" t="s">
        <v>1215</v>
      </c>
      <c r="E140" s="4" t="s">
        <v>46</v>
      </c>
      <c r="G140" s="3"/>
    </row>
    <row r="141" spans="3:7" s="1" customFormat="1" ht="186" outlineLevel="1" x14ac:dyDescent="0.25">
      <c r="C141" s="2"/>
      <c r="D141" s="10" t="s">
        <v>1216</v>
      </c>
      <c r="E141" s="6" t="s">
        <v>297</v>
      </c>
      <c r="G141" s="3"/>
    </row>
    <row r="142" spans="3:7" s="1" customFormat="1" ht="114.75" outlineLevel="1" x14ac:dyDescent="0.25">
      <c r="C142" s="2"/>
      <c r="D142" s="10" t="s">
        <v>1217</v>
      </c>
      <c r="E142" s="6" t="s">
        <v>298</v>
      </c>
      <c r="G142" s="3"/>
    </row>
    <row r="143" spans="3:7" s="1" customFormat="1" ht="30" outlineLevel="1" x14ac:dyDescent="0.25">
      <c r="C143" s="2"/>
      <c r="D143" s="10" t="s">
        <v>1218</v>
      </c>
      <c r="E143" s="19" t="s">
        <v>1309</v>
      </c>
      <c r="G143" s="3"/>
    </row>
    <row r="144" spans="3:7" s="1" customFormat="1" outlineLevel="1" x14ac:dyDescent="0.2">
      <c r="C144" s="2"/>
      <c r="D144" s="9" t="s">
        <v>1124</v>
      </c>
      <c r="E144" s="11" t="s">
        <v>302</v>
      </c>
      <c r="G144" s="3"/>
    </row>
    <row r="145" spans="3:7" s="1" customFormat="1" ht="30" outlineLevel="1" x14ac:dyDescent="0.25">
      <c r="C145" s="2"/>
      <c r="D145" s="10" t="s">
        <v>1219</v>
      </c>
      <c r="E145" s="19" t="s">
        <v>1310</v>
      </c>
      <c r="G145" s="3"/>
    </row>
    <row r="146" spans="3:7" s="1" customFormat="1" outlineLevel="1" x14ac:dyDescent="0.2">
      <c r="C146" s="2"/>
      <c r="D146" s="9" t="s">
        <v>1124</v>
      </c>
      <c r="E146" s="11" t="s">
        <v>303</v>
      </c>
      <c r="G146" s="3"/>
    </row>
    <row r="147" spans="3:7" s="1" customFormat="1" ht="15" outlineLevel="1" x14ac:dyDescent="0.25">
      <c r="C147" s="2"/>
      <c r="D147" s="97" t="s">
        <v>1220</v>
      </c>
      <c r="E147" s="6"/>
      <c r="G147" s="3"/>
    </row>
    <row r="148" spans="3:7" s="1" customFormat="1" outlineLevel="1" x14ac:dyDescent="0.2">
      <c r="C148" s="2"/>
      <c r="D148" s="15" t="s">
        <v>1221</v>
      </c>
      <c r="E148" s="19" t="s">
        <v>60</v>
      </c>
      <c r="G148" s="3"/>
    </row>
    <row r="149" spans="3:7" s="1" customFormat="1" outlineLevel="1" x14ac:dyDescent="0.2">
      <c r="C149" s="2"/>
      <c r="D149" s="15" t="s">
        <v>1222</v>
      </c>
      <c r="E149" s="19" t="s">
        <v>60</v>
      </c>
      <c r="G149" s="3"/>
    </row>
    <row r="150" spans="3:7" s="1" customFormat="1" outlineLevel="1" x14ac:dyDescent="0.2">
      <c r="C150" s="2"/>
      <c r="D150" s="15" t="s">
        <v>1223</v>
      </c>
      <c r="E150" s="19" t="s">
        <v>60</v>
      </c>
      <c r="G150" s="3"/>
    </row>
    <row r="151" spans="3:7" s="1" customFormat="1" outlineLevel="1" x14ac:dyDescent="0.2">
      <c r="C151" s="2"/>
      <c r="D151" s="9" t="s">
        <v>1224</v>
      </c>
      <c r="E151" s="11">
        <v>0</v>
      </c>
      <c r="G151" s="3"/>
    </row>
    <row r="152" spans="3:7" s="1" customFormat="1" ht="172.5" outlineLevel="1" thickBot="1" x14ac:dyDescent="0.3">
      <c r="C152" s="2"/>
      <c r="D152" s="12" t="s">
        <v>1225</v>
      </c>
      <c r="E152" s="14" t="s">
        <v>1311</v>
      </c>
      <c r="G152" s="3"/>
    </row>
    <row r="153" spans="3:7" s="1" customFormat="1" ht="15.75" thickTop="1" thickBot="1" x14ac:dyDescent="0.25">
      <c r="C153" s="2"/>
      <c r="D153" s="156" t="s">
        <v>1312</v>
      </c>
      <c r="E153" s="157" t="s">
        <v>305</v>
      </c>
      <c r="G153" s="3"/>
    </row>
    <row r="154" spans="3:7" s="1" customFormat="1" ht="15.75" outlineLevel="1" thickTop="1" x14ac:dyDescent="0.25">
      <c r="C154" s="2"/>
      <c r="D154" s="13" t="s">
        <v>1215</v>
      </c>
      <c r="E154" s="4" t="s">
        <v>55</v>
      </c>
      <c r="G154" s="3"/>
    </row>
    <row r="155" spans="3:7" s="1" customFormat="1" ht="186" outlineLevel="1" x14ac:dyDescent="0.25">
      <c r="C155" s="2"/>
      <c r="D155" s="10" t="s">
        <v>1216</v>
      </c>
      <c r="E155" s="6" t="s">
        <v>297</v>
      </c>
      <c r="G155" s="3"/>
    </row>
    <row r="156" spans="3:7" s="1" customFormat="1" ht="114.75" outlineLevel="1" x14ac:dyDescent="0.25">
      <c r="C156" s="2"/>
      <c r="D156" s="10" t="s">
        <v>1217</v>
      </c>
      <c r="E156" s="6" t="s">
        <v>298</v>
      </c>
      <c r="G156" s="3"/>
    </row>
    <row r="157" spans="3:7" s="1" customFormat="1" ht="30" outlineLevel="1" x14ac:dyDescent="0.25">
      <c r="C157" s="2"/>
      <c r="D157" s="10" t="s">
        <v>1218</v>
      </c>
      <c r="E157" s="19" t="s">
        <v>60</v>
      </c>
      <c r="G157" s="3"/>
    </row>
    <row r="158" spans="3:7" s="1" customFormat="1" outlineLevel="1" x14ac:dyDescent="0.2">
      <c r="C158" s="2"/>
      <c r="D158" s="9" t="s">
        <v>1124</v>
      </c>
      <c r="E158" s="11">
        <v>0</v>
      </c>
      <c r="G158" s="3"/>
    </row>
    <row r="159" spans="3:7" s="1" customFormat="1" ht="30" outlineLevel="1" x14ac:dyDescent="0.25">
      <c r="C159" s="2"/>
      <c r="D159" s="10" t="s">
        <v>1219</v>
      </c>
      <c r="E159" s="19" t="s">
        <v>1313</v>
      </c>
      <c r="G159" s="3"/>
    </row>
    <row r="160" spans="3:7" s="1" customFormat="1" outlineLevel="1" x14ac:dyDescent="0.2">
      <c r="C160" s="2"/>
      <c r="D160" s="9" t="s">
        <v>1124</v>
      </c>
      <c r="E160" s="11" t="s">
        <v>306</v>
      </c>
      <c r="G160" s="3"/>
    </row>
    <row r="161" spans="3:7" s="1" customFormat="1" ht="15" outlineLevel="1" x14ac:dyDescent="0.25">
      <c r="C161" s="2"/>
      <c r="D161" s="97" t="s">
        <v>1220</v>
      </c>
      <c r="E161" s="6"/>
      <c r="G161" s="3"/>
    </row>
    <row r="162" spans="3:7" s="1" customFormat="1" outlineLevel="1" x14ac:dyDescent="0.2">
      <c r="C162" s="2"/>
      <c r="D162" s="15" t="s">
        <v>1221</v>
      </c>
      <c r="E162" s="19" t="s">
        <v>60</v>
      </c>
      <c r="G162" s="3"/>
    </row>
    <row r="163" spans="3:7" s="1" customFormat="1" outlineLevel="1" x14ac:dyDescent="0.2">
      <c r="C163" s="2"/>
      <c r="D163" s="15" t="s">
        <v>1222</v>
      </c>
      <c r="E163" s="19" t="s">
        <v>60</v>
      </c>
      <c r="G163" s="3"/>
    </row>
    <row r="164" spans="3:7" s="1" customFormat="1" outlineLevel="1" x14ac:dyDescent="0.2">
      <c r="C164" s="2"/>
      <c r="D164" s="15" t="s">
        <v>1223</v>
      </c>
      <c r="E164" s="19" t="s">
        <v>60</v>
      </c>
      <c r="G164" s="3"/>
    </row>
    <row r="165" spans="3:7" s="1" customFormat="1" outlineLevel="1" x14ac:dyDescent="0.2">
      <c r="C165" s="2"/>
      <c r="D165" s="9" t="s">
        <v>1224</v>
      </c>
      <c r="E165" s="11">
        <v>0</v>
      </c>
      <c r="G165" s="3"/>
    </row>
    <row r="166" spans="3:7" s="1" customFormat="1" ht="215.25" outlineLevel="1" thickBot="1" x14ac:dyDescent="0.3">
      <c r="C166" s="2"/>
      <c r="D166" s="12" t="s">
        <v>1225</v>
      </c>
      <c r="E166" s="14" t="s">
        <v>1314</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D031E824-C1F8-4796-99A6-DC9C2ED7ACB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1B16-736C-4E94-9085-1E446479FE54}">
  <sheetPr codeName="Tabelle77">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310</v>
      </c>
      <c r="G1" s="112" t="s">
        <v>1227</v>
      </c>
    </row>
    <row r="2" spans="3:8" s="1" customFormat="1" ht="29.25" thickTop="1" thickBot="1" x14ac:dyDescent="0.45">
      <c r="C2" s="2"/>
      <c r="D2" s="161" t="s">
        <v>1108</v>
      </c>
      <c r="E2" s="162"/>
      <c r="G2" s="3"/>
    </row>
    <row r="3" spans="3:8" s="1" customFormat="1" ht="44.25" outlineLevel="1" thickTop="1" x14ac:dyDescent="0.25">
      <c r="C3" s="2"/>
      <c r="D3" s="13" t="s">
        <v>1109</v>
      </c>
      <c r="E3" s="4" t="s">
        <v>1721</v>
      </c>
      <c r="G3" s="3"/>
      <c r="H3" s="5"/>
    </row>
    <row r="4" spans="3:8" s="1" customFormat="1" ht="15" outlineLevel="1" x14ac:dyDescent="0.25">
      <c r="C4" s="2"/>
      <c r="D4" s="10" t="s">
        <v>1110</v>
      </c>
      <c r="E4" s="6" t="s">
        <v>1315</v>
      </c>
      <c r="G4" s="3"/>
    </row>
    <row r="5" spans="3:8" s="1" customFormat="1" ht="15" outlineLevel="1" x14ac:dyDescent="0.25">
      <c r="C5" s="2"/>
      <c r="D5" s="10" t="s">
        <v>1111</v>
      </c>
      <c r="E5" s="6" t="s">
        <v>311</v>
      </c>
      <c r="G5" s="3"/>
    </row>
    <row r="6" spans="3:8" s="1" customFormat="1" ht="15" outlineLevel="1" x14ac:dyDescent="0.25">
      <c r="C6" s="2"/>
      <c r="D6" s="10" t="s">
        <v>1112</v>
      </c>
      <c r="E6" s="6" t="s">
        <v>312</v>
      </c>
      <c r="G6" s="3"/>
    </row>
    <row r="7" spans="3:8" s="1" customFormat="1" ht="15" outlineLevel="1" x14ac:dyDescent="0.25">
      <c r="C7" s="2"/>
      <c r="D7" s="10" t="s">
        <v>338</v>
      </c>
      <c r="E7" s="6" t="s">
        <v>313</v>
      </c>
      <c r="G7" s="3"/>
    </row>
    <row r="8" spans="3:8" s="1" customFormat="1" ht="15" outlineLevel="1" x14ac:dyDescent="0.25">
      <c r="C8" s="2"/>
      <c r="D8" s="10" t="s">
        <v>1113</v>
      </c>
      <c r="E8" s="6" t="s">
        <v>1722</v>
      </c>
      <c r="G8" s="3"/>
    </row>
    <row r="9" spans="3:8" s="1" customFormat="1" ht="30" outlineLevel="1" x14ac:dyDescent="0.25">
      <c r="C9" s="2"/>
      <c r="D9" s="10" t="s">
        <v>1114</v>
      </c>
      <c r="E9" s="6" t="s">
        <v>315</v>
      </c>
      <c r="G9" s="3"/>
    </row>
    <row r="10" spans="3:8" s="1" customFormat="1" outlineLevel="1" x14ac:dyDescent="0.2">
      <c r="C10" s="2"/>
      <c r="D10" s="72" t="s">
        <v>1115</v>
      </c>
      <c r="E10" s="55" t="s">
        <v>22</v>
      </c>
      <c r="G10" s="3"/>
    </row>
    <row r="11" spans="3:8" s="1" customFormat="1" ht="45" outlineLevel="1" x14ac:dyDescent="0.25">
      <c r="C11" s="2"/>
      <c r="D11" s="10" t="s">
        <v>1116</v>
      </c>
      <c r="E11" s="6">
        <v>250</v>
      </c>
      <c r="G11" s="3"/>
    </row>
    <row r="12" spans="3:8" s="1" customFormat="1" ht="28.5" outlineLevel="1" x14ac:dyDescent="0.2">
      <c r="C12" s="2"/>
      <c r="D12" s="15" t="s">
        <v>1117</v>
      </c>
      <c r="E12" s="27">
        <v>250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ht="28.5" outlineLevel="1" x14ac:dyDescent="0.2">
      <c r="C20" s="2"/>
      <c r="D20" s="9" t="s">
        <v>1124</v>
      </c>
      <c r="E20" s="11" t="s">
        <v>1723</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1724</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1725</v>
      </c>
      <c r="G29" s="3"/>
    </row>
    <row r="30" spans="3:7" s="1" customFormat="1" ht="15" outlineLevel="1" x14ac:dyDescent="0.25">
      <c r="C30" s="2"/>
      <c r="D30" s="10" t="s">
        <v>1133</v>
      </c>
      <c r="E30" s="6" t="s">
        <v>328</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1726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71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27</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577</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ht="28.5" outlineLevel="1" x14ac:dyDescent="0.2">
      <c r="C80" s="2"/>
      <c r="D80" s="15" t="s">
        <v>1177</v>
      </c>
      <c r="E80" s="27" t="s">
        <v>1727</v>
      </c>
      <c r="G80" s="3"/>
    </row>
    <row r="81" spans="3:7" s="1" customFormat="1" ht="15.75" outlineLevel="1" thickBot="1" x14ac:dyDescent="0.3">
      <c r="C81" s="2"/>
      <c r="D81" s="12" t="s">
        <v>1178</v>
      </c>
      <c r="E81" s="56" t="s">
        <v>316</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71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44.25" outlineLevel="1" thickBot="1" x14ac:dyDescent="0.3">
      <c r="C97" s="2"/>
      <c r="D97" s="12" t="s">
        <v>1192</v>
      </c>
      <c r="E97" s="7" t="s">
        <v>1317</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61</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1705</v>
      </c>
      <c r="G121" s="3"/>
    </row>
    <row r="122" spans="3:7" s="1" customFormat="1" ht="42.75" outlineLevel="1" x14ac:dyDescent="0.2">
      <c r="C122" s="2"/>
      <c r="D122" s="15" t="s">
        <v>1212</v>
      </c>
      <c r="E122" s="6" t="s">
        <v>1625</v>
      </c>
      <c r="G122" s="3"/>
    </row>
    <row r="123" spans="3:7" s="1" customFormat="1" ht="28.5" outlineLevel="1" x14ac:dyDescent="0.2">
      <c r="C123" s="2"/>
      <c r="D123" s="15" t="s">
        <v>1213</v>
      </c>
      <c r="E123" s="6" t="s">
        <v>1625</v>
      </c>
      <c r="G123" s="3"/>
    </row>
    <row r="124" spans="3:7" s="1" customFormat="1" ht="29.25" outlineLevel="1" thickBot="1" x14ac:dyDescent="0.25">
      <c r="C124" s="2"/>
      <c r="D124" s="16" t="s">
        <v>1214</v>
      </c>
      <c r="E124" s="7" t="s">
        <v>1625</v>
      </c>
      <c r="G124" s="3"/>
    </row>
    <row r="125" spans="3:7" s="1" customFormat="1" ht="15.75" thickTop="1" thickBot="1" x14ac:dyDescent="0.25">
      <c r="C125" s="2"/>
      <c r="D125" s="156" t="s">
        <v>1318</v>
      </c>
      <c r="E125" s="157" t="s">
        <v>318</v>
      </c>
      <c r="G125" s="3"/>
    </row>
    <row r="126" spans="3:7" s="1" customFormat="1" ht="15.75" outlineLevel="1" thickTop="1" x14ac:dyDescent="0.25">
      <c r="C126" s="2"/>
      <c r="D126" s="13" t="s">
        <v>1215</v>
      </c>
      <c r="E126" s="4" t="s">
        <v>46</v>
      </c>
      <c r="G126" s="3"/>
    </row>
    <row r="127" spans="3:7" s="1" customFormat="1" ht="100.5" outlineLevel="1" x14ac:dyDescent="0.25">
      <c r="C127" s="2"/>
      <c r="D127" s="10" t="s">
        <v>1216</v>
      </c>
      <c r="E127" s="6" t="s">
        <v>319</v>
      </c>
      <c r="G127" s="3"/>
    </row>
    <row r="128" spans="3:7" s="1" customFormat="1" ht="72" outlineLevel="1" x14ac:dyDescent="0.25">
      <c r="C128" s="2"/>
      <c r="D128" s="10" t="s">
        <v>1217</v>
      </c>
      <c r="E128" s="6" t="s">
        <v>320</v>
      </c>
      <c r="G128" s="3"/>
    </row>
    <row r="129" spans="3:7" s="1" customFormat="1" ht="30" outlineLevel="1" x14ac:dyDescent="0.25">
      <c r="C129" s="2"/>
      <c r="D129" s="10" t="s">
        <v>1218</v>
      </c>
      <c r="E129" s="19" t="s">
        <v>1728</v>
      </c>
      <c r="G129" s="3"/>
    </row>
    <row r="130" spans="3:7" s="1" customFormat="1" ht="28.5" outlineLevel="1" x14ac:dyDescent="0.2">
      <c r="C130" s="2"/>
      <c r="D130" s="9" t="s">
        <v>1124</v>
      </c>
      <c r="E130" s="11" t="s">
        <v>321</v>
      </c>
      <c r="G130" s="3"/>
    </row>
    <row r="131" spans="3:7" s="1" customFormat="1" ht="30" outlineLevel="1" x14ac:dyDescent="0.25">
      <c r="C131" s="2"/>
      <c r="D131" s="10" t="s">
        <v>1219</v>
      </c>
      <c r="E131" s="19" t="s">
        <v>1289</v>
      </c>
      <c r="G131" s="3"/>
    </row>
    <row r="132" spans="3:7" s="1" customFormat="1" ht="28.5" outlineLevel="1" x14ac:dyDescent="0.2">
      <c r="C132" s="2"/>
      <c r="D132" s="9" t="s">
        <v>1124</v>
      </c>
      <c r="E132" s="11" t="s">
        <v>322</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ht="42.75" outlineLevel="1" x14ac:dyDescent="0.2">
      <c r="C137" s="2"/>
      <c r="D137" s="9" t="s">
        <v>1224</v>
      </c>
      <c r="E137" s="11" t="s">
        <v>1729</v>
      </c>
      <c r="G137" s="3"/>
    </row>
    <row r="138" spans="3:7" s="1" customFormat="1" ht="72.75" outlineLevel="1" thickBot="1" x14ac:dyDescent="0.3">
      <c r="C138" s="2"/>
      <c r="D138" s="12" t="s">
        <v>1225</v>
      </c>
      <c r="E138" s="14" t="s">
        <v>1730</v>
      </c>
      <c r="G138" s="3"/>
    </row>
    <row r="139" spans="3:7" s="1" customFormat="1" ht="15.75" thickTop="1" thickBot="1" x14ac:dyDescent="0.25">
      <c r="C139" s="2"/>
      <c r="D139" s="156" t="s">
        <v>1319</v>
      </c>
      <c r="E139" s="157" t="s">
        <v>324</v>
      </c>
      <c r="G139" s="3"/>
    </row>
    <row r="140" spans="3:7" s="1" customFormat="1" ht="15.75" outlineLevel="1" thickTop="1" x14ac:dyDescent="0.25">
      <c r="C140" s="2"/>
      <c r="D140" s="13" t="s">
        <v>1215</v>
      </c>
      <c r="E140" s="4" t="s">
        <v>170</v>
      </c>
      <c r="G140" s="3"/>
    </row>
    <row r="141" spans="3:7" s="1" customFormat="1" ht="114.75" outlineLevel="1" x14ac:dyDescent="0.25">
      <c r="C141" s="2"/>
      <c r="D141" s="10" t="s">
        <v>1216</v>
      </c>
      <c r="E141" s="6" t="s">
        <v>325</v>
      </c>
      <c r="G141" s="3"/>
    </row>
    <row r="142" spans="3:7" s="1" customFormat="1" ht="72" outlineLevel="1" x14ac:dyDescent="0.25">
      <c r="C142" s="2"/>
      <c r="D142" s="10" t="s">
        <v>1217</v>
      </c>
      <c r="E142" s="6" t="s">
        <v>320</v>
      </c>
      <c r="G142" s="3"/>
    </row>
    <row r="143" spans="3:7" s="1" customFormat="1" ht="30" outlineLevel="1" x14ac:dyDescent="0.25">
      <c r="C143" s="2"/>
      <c r="D143" s="10" t="s">
        <v>1218</v>
      </c>
      <c r="E143" s="19" t="s">
        <v>1320</v>
      </c>
      <c r="G143" s="3"/>
    </row>
    <row r="144" spans="3:7" s="1" customFormat="1" outlineLevel="1" x14ac:dyDescent="0.2">
      <c r="C144" s="2"/>
      <c r="D144" s="9" t="s">
        <v>1124</v>
      </c>
      <c r="E144" s="11" t="s">
        <v>326</v>
      </c>
      <c r="G144" s="3"/>
    </row>
    <row r="145" spans="3:7" s="1" customFormat="1" ht="30" outlineLevel="1" x14ac:dyDescent="0.25">
      <c r="C145" s="2"/>
      <c r="D145" s="10" t="s">
        <v>1219</v>
      </c>
      <c r="E145" s="19" t="s">
        <v>1321</v>
      </c>
      <c r="G145" s="3"/>
    </row>
    <row r="146" spans="3:7" s="1" customFormat="1" outlineLevel="1" x14ac:dyDescent="0.2">
      <c r="C146" s="2"/>
      <c r="D146" s="9" t="s">
        <v>1124</v>
      </c>
      <c r="E146" s="11" t="s">
        <v>1731</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ht="57" outlineLevel="1" x14ac:dyDescent="0.2">
      <c r="C151" s="2"/>
      <c r="D151" s="9" t="s">
        <v>1224</v>
      </c>
      <c r="E151" s="11" t="s">
        <v>1732</v>
      </c>
      <c r="G151" s="3"/>
    </row>
    <row r="152" spans="3:7" s="1" customFormat="1" ht="72.75" outlineLevel="1" thickBot="1" x14ac:dyDescent="0.3">
      <c r="C152" s="2"/>
      <c r="D152" s="12" t="s">
        <v>1225</v>
      </c>
      <c r="E152" s="14" t="s">
        <v>1730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5DC9F1CA-ABCD-42D1-9A5C-206DC6A5958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4B556-8899-4617-8C59-29E696F5CAB3}">
  <sheetPr codeName="Tabelle78">
    <outlinePr summaryBelow="0"/>
  </sheetPr>
  <dimension ref="A1:EY133"/>
  <sheetViews>
    <sheetView zoomScaleNormal="100" workbookViewId="0">
      <pane ySplit="1" topLeftCell="A5"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329</v>
      </c>
      <c r="G1" s="112" t="s">
        <v>1227</v>
      </c>
    </row>
    <row r="2" spans="3:8" s="1" customFormat="1" ht="29.25" thickTop="1" thickBot="1" x14ac:dyDescent="0.45">
      <c r="C2" s="2"/>
      <c r="D2" s="161" t="s">
        <v>1108</v>
      </c>
      <c r="E2" s="162"/>
      <c r="G2" s="3"/>
    </row>
    <row r="3" spans="3:8" s="1" customFormat="1" ht="209.25" customHeight="1" outlineLevel="1" thickTop="1" x14ac:dyDescent="0.25">
      <c r="C3" s="2"/>
      <c r="D3" s="13" t="s">
        <v>1109</v>
      </c>
      <c r="E3" s="4" t="s">
        <v>1863</v>
      </c>
      <c r="G3" s="3"/>
      <c r="H3" s="5"/>
    </row>
    <row r="4" spans="3:8" s="1" customFormat="1" ht="15" outlineLevel="1" x14ac:dyDescent="0.25">
      <c r="C4" s="2"/>
      <c r="D4" s="10" t="s">
        <v>1110</v>
      </c>
      <c r="E4" s="6" t="s">
        <v>1322</v>
      </c>
      <c r="G4" s="3"/>
    </row>
    <row r="5" spans="3:8" s="1" customFormat="1" ht="15" outlineLevel="1" x14ac:dyDescent="0.25">
      <c r="C5" s="2"/>
      <c r="D5" s="10" t="s">
        <v>1111</v>
      </c>
      <c r="E5" s="6" t="s">
        <v>330</v>
      </c>
      <c r="G5" s="3"/>
    </row>
    <row r="6" spans="3:8" s="1" customFormat="1" ht="15" outlineLevel="1" x14ac:dyDescent="0.25">
      <c r="C6" s="2"/>
      <c r="D6" s="10" t="s">
        <v>1112</v>
      </c>
      <c r="E6" s="6" t="s">
        <v>331</v>
      </c>
      <c r="G6" s="3"/>
    </row>
    <row r="7" spans="3:8" s="1" customFormat="1" ht="15" outlineLevel="1" x14ac:dyDescent="0.25">
      <c r="C7" s="2"/>
      <c r="D7" s="10" t="s">
        <v>338</v>
      </c>
      <c r="E7" s="6" t="s">
        <v>332</v>
      </c>
      <c r="G7" s="3"/>
    </row>
    <row r="8" spans="3:8" s="1" customFormat="1" ht="15" outlineLevel="1" x14ac:dyDescent="0.25">
      <c r="C8" s="2"/>
      <c r="D8" s="10" t="s">
        <v>1113</v>
      </c>
      <c r="E8" s="6" t="s">
        <v>333</v>
      </c>
      <c r="G8" s="3"/>
    </row>
    <row r="9" spans="3:8" s="1" customFormat="1" ht="157.5" outlineLevel="1" x14ac:dyDescent="0.25">
      <c r="C9" s="2"/>
      <c r="D9" s="10" t="s">
        <v>1114</v>
      </c>
      <c r="E9" s="6" t="s">
        <v>335</v>
      </c>
      <c r="G9" s="3"/>
    </row>
    <row r="10" spans="3:8" s="1" customFormat="1" outlineLevel="1" x14ac:dyDescent="0.2">
      <c r="C10" s="2"/>
      <c r="D10" s="72" t="s">
        <v>1115</v>
      </c>
      <c r="E10" s="55"/>
      <c r="G10" s="3"/>
    </row>
    <row r="11" spans="3:8" s="1" customFormat="1" ht="45" outlineLevel="1" x14ac:dyDescent="0.25">
      <c r="C11" s="2"/>
      <c r="D11" s="10" t="s">
        <v>1116</v>
      </c>
      <c r="E11" s="6">
        <v>300</v>
      </c>
      <c r="G11" s="3"/>
    </row>
    <row r="12" spans="3:8" s="1" customFormat="1" ht="28.5" outlineLevel="1" x14ac:dyDescent="0.2">
      <c r="C12" s="2"/>
      <c r="D12" s="15" t="s">
        <v>1117</v>
      </c>
      <c r="E12" s="27">
        <v>300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112</v>
      </c>
      <c r="G18" s="3"/>
    </row>
    <row r="19" spans="3:7" s="1" customFormat="1" ht="15" outlineLevel="1" x14ac:dyDescent="0.25">
      <c r="C19" s="2"/>
      <c r="D19" s="10" t="s">
        <v>1123</v>
      </c>
      <c r="E19" s="6" t="s">
        <v>35</v>
      </c>
      <c r="G19" s="3"/>
    </row>
    <row r="20" spans="3:7" s="1" customFormat="1" ht="28.5" outlineLevel="1" x14ac:dyDescent="0.2">
      <c r="C20" s="2"/>
      <c r="D20" s="9" t="s">
        <v>1124</v>
      </c>
      <c r="E20" s="11" t="s">
        <v>155</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157</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160</v>
      </c>
      <c r="G29" s="3"/>
    </row>
    <row r="30" spans="3:7" s="1" customFormat="1" ht="15" outlineLevel="1" x14ac:dyDescent="0.25">
      <c r="C30" s="2"/>
      <c r="D30" s="10" t="s">
        <v>1133</v>
      </c>
      <c r="E30" s="6" t="s">
        <v>339</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32</v>
      </c>
      <c r="G47" s="3"/>
    </row>
    <row r="48" spans="3:7" s="1" customFormat="1" ht="15.75" outlineLevel="1" thickBot="1" x14ac:dyDescent="0.3">
      <c r="C48" s="2"/>
      <c r="D48" s="12" t="s">
        <v>112</v>
      </c>
      <c r="E48" s="7" t="s">
        <v>32</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32</v>
      </c>
      <c r="G50" s="3"/>
    </row>
    <row r="51" spans="3:7" s="1" customFormat="1" ht="30.75" outlineLevel="1" thickBot="1" x14ac:dyDescent="0.3">
      <c r="C51" s="2"/>
      <c r="D51" s="12" t="s">
        <v>1152</v>
      </c>
      <c r="E51" s="7" t="s">
        <v>32</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1323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32</v>
      </c>
      <c r="F64" s="18"/>
      <c r="G64" s="3"/>
    </row>
    <row r="65" spans="3:7" s="1" customFormat="1" ht="15.75" outlineLevel="1" thickBot="1" x14ac:dyDescent="0.3">
      <c r="C65" s="2"/>
      <c r="D65" s="12" t="s">
        <v>1163</v>
      </c>
      <c r="E65" s="7" t="s">
        <v>32</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98</v>
      </c>
      <c r="G72" s="3"/>
    </row>
    <row r="73" spans="3:7" s="1" customFormat="1" ht="30" outlineLevel="1" x14ac:dyDescent="0.25">
      <c r="C73" s="2"/>
      <c r="D73" s="10" t="s">
        <v>1170</v>
      </c>
      <c r="E73" s="6" t="s">
        <v>60</v>
      </c>
      <c r="G73" s="3"/>
    </row>
    <row r="74" spans="3:7" s="1" customFormat="1" ht="30" outlineLevel="1" x14ac:dyDescent="0.25">
      <c r="C74" s="2"/>
      <c r="D74" s="10" t="s">
        <v>1171</v>
      </c>
      <c r="E74" s="6" t="s">
        <v>60</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337</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71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145</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32</v>
      </c>
      <c r="G110" s="3"/>
    </row>
    <row r="111" spans="3:7" s="1" customFormat="1" ht="60.75" outlineLevel="1" thickBot="1" x14ac:dyDescent="0.3">
      <c r="C111" s="2"/>
      <c r="D111" s="12" t="s">
        <v>1202</v>
      </c>
      <c r="E111" s="7" t="s">
        <v>32</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1300</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EA7D1AFD-58BA-40C9-9FA1-18BC2399955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695E-31D0-461D-BBE4-A698D6095686}">
  <sheetPr codeName="Tabelle79">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340</v>
      </c>
      <c r="G1" s="112" t="s">
        <v>1227</v>
      </c>
    </row>
    <row r="2" spans="3:8" s="1" customFormat="1" ht="29.25" thickTop="1" thickBot="1" x14ac:dyDescent="0.45">
      <c r="C2" s="2"/>
      <c r="D2" s="161" t="s">
        <v>1108</v>
      </c>
      <c r="E2" s="162"/>
      <c r="G2" s="3"/>
    </row>
    <row r="3" spans="3:8" s="1" customFormat="1" ht="158.25" outlineLevel="1" thickTop="1" x14ac:dyDescent="0.25">
      <c r="C3" s="2"/>
      <c r="D3" s="13" t="s">
        <v>1109</v>
      </c>
      <c r="E3" s="4" t="s">
        <v>361</v>
      </c>
      <c r="G3" s="3"/>
      <c r="H3" s="5"/>
    </row>
    <row r="4" spans="3:8" s="1" customFormat="1" ht="15" outlineLevel="1" x14ac:dyDescent="0.25">
      <c r="C4" s="2"/>
      <c r="D4" s="10" t="s">
        <v>1110</v>
      </c>
      <c r="E4" s="6" t="s">
        <v>1324</v>
      </c>
      <c r="G4" s="3"/>
    </row>
    <row r="5" spans="3:8" s="1" customFormat="1" ht="15" outlineLevel="1" x14ac:dyDescent="0.25">
      <c r="C5" s="2"/>
      <c r="D5" s="10" t="s">
        <v>1111</v>
      </c>
      <c r="E5" s="6" t="s">
        <v>341</v>
      </c>
      <c r="G5" s="3"/>
    </row>
    <row r="6" spans="3:8" s="1" customFormat="1" ht="15" outlineLevel="1" x14ac:dyDescent="0.25">
      <c r="C6" s="2"/>
      <c r="D6" s="10" t="s">
        <v>1112</v>
      </c>
      <c r="E6" s="6" t="s">
        <v>342</v>
      </c>
      <c r="G6" s="3"/>
    </row>
    <row r="7" spans="3:8" s="1" customFormat="1" ht="15" outlineLevel="1" x14ac:dyDescent="0.25">
      <c r="C7" s="2"/>
      <c r="D7" s="10" t="s">
        <v>338</v>
      </c>
      <c r="E7" s="6" t="s">
        <v>343</v>
      </c>
      <c r="G7" s="3"/>
    </row>
    <row r="8" spans="3:8" s="1" customFormat="1" ht="15" outlineLevel="1" x14ac:dyDescent="0.25">
      <c r="C8" s="2"/>
      <c r="D8" s="10" t="s">
        <v>1113</v>
      </c>
      <c r="E8" s="6" t="s">
        <v>344</v>
      </c>
      <c r="G8" s="3"/>
    </row>
    <row r="9" spans="3:8" s="1" customFormat="1" ht="30" outlineLevel="1" x14ac:dyDescent="0.25">
      <c r="C9" s="2"/>
      <c r="D9" s="10" t="s">
        <v>1114</v>
      </c>
      <c r="E9" s="6" t="s">
        <v>346</v>
      </c>
      <c r="G9" s="3"/>
    </row>
    <row r="10" spans="3:8" s="1" customFormat="1" outlineLevel="1" x14ac:dyDescent="0.2">
      <c r="C10" s="2"/>
      <c r="D10" s="72" t="s">
        <v>1115</v>
      </c>
      <c r="E10" s="55" t="s">
        <v>22</v>
      </c>
      <c r="G10" s="3"/>
    </row>
    <row r="11" spans="3:8" s="1" customFormat="1" ht="45" outlineLevel="1" x14ac:dyDescent="0.25">
      <c r="C11" s="2"/>
      <c r="D11" s="10" t="s">
        <v>1116</v>
      </c>
      <c r="E11" s="6">
        <v>320</v>
      </c>
      <c r="G11" s="3"/>
    </row>
    <row r="12" spans="3:8" s="1" customFormat="1" ht="28.5" outlineLevel="1" x14ac:dyDescent="0.2">
      <c r="C12" s="2"/>
      <c r="D12" s="15" t="s">
        <v>1117</v>
      </c>
      <c r="E12" s="27">
        <v>320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200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15" outlineLevel="1" x14ac:dyDescent="0.25">
      <c r="C30" s="2"/>
      <c r="D30" s="10" t="s">
        <v>1133</v>
      </c>
      <c r="E30" s="6" t="s">
        <v>328</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57.75" outlineLevel="1" thickBot="1" x14ac:dyDescent="0.25">
      <c r="C34" s="2"/>
      <c r="D34" s="16" t="s">
        <v>1137</v>
      </c>
      <c r="E34" s="7" t="s">
        <v>360</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32</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27</v>
      </c>
      <c r="G54" s="3"/>
    </row>
    <row r="55" spans="3:7" s="1" customFormat="1" outlineLevel="1" x14ac:dyDescent="0.2">
      <c r="C55" s="2"/>
      <c r="D55" s="15" t="s">
        <v>1156</v>
      </c>
      <c r="E55" s="27" t="s">
        <v>32</v>
      </c>
      <c r="G55" s="3"/>
    </row>
    <row r="56" spans="3:7" s="1" customFormat="1" outlineLevel="1" x14ac:dyDescent="0.2">
      <c r="C56" s="2"/>
      <c r="D56" s="15" t="s">
        <v>1157</v>
      </c>
      <c r="E56" s="27" t="s">
        <v>21</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1323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90</v>
      </c>
      <c r="G73" s="3"/>
    </row>
    <row r="74" spans="3:7" s="1" customFormat="1" ht="30" outlineLevel="1" x14ac:dyDescent="0.25">
      <c r="C74" s="2"/>
      <c r="D74" s="10" t="s">
        <v>1171</v>
      </c>
      <c r="E74" s="6" t="s">
        <v>53</v>
      </c>
      <c r="G74" s="3"/>
    </row>
    <row r="75" spans="3:7" s="1" customFormat="1" ht="30" outlineLevel="1" x14ac:dyDescent="0.25">
      <c r="C75" s="2"/>
      <c r="D75" s="10" t="s">
        <v>1172</v>
      </c>
      <c r="E75" s="6" t="s">
        <v>20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347</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348</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32</v>
      </c>
      <c r="G83" s="3"/>
    </row>
    <row r="84" spans="3:7" s="1" customFormat="1" ht="30" outlineLevel="1" x14ac:dyDescent="0.25">
      <c r="C84" s="2"/>
      <c r="D84" s="10" t="s">
        <v>1181</v>
      </c>
      <c r="E84" s="6" t="s">
        <v>32</v>
      </c>
      <c r="G84" s="3"/>
    </row>
    <row r="85" spans="3:7" s="1" customFormat="1" ht="60" outlineLevel="1" x14ac:dyDescent="0.25">
      <c r="C85" s="2"/>
      <c r="D85" s="10" t="s">
        <v>1182</v>
      </c>
      <c r="E85" s="6" t="s">
        <v>32</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43.5" outlineLevel="1" x14ac:dyDescent="0.25">
      <c r="C91" s="2"/>
      <c r="D91" s="10" t="s">
        <v>1188</v>
      </c>
      <c r="E91" s="6" t="s">
        <v>19</v>
      </c>
      <c r="G91" s="3"/>
    </row>
    <row r="92" spans="3:7" s="1" customFormat="1" ht="15" outlineLevel="1" x14ac:dyDescent="0.25">
      <c r="C92" s="2"/>
      <c r="D92" s="10" t="s">
        <v>1185</v>
      </c>
      <c r="E92" s="6" t="s">
        <v>359</v>
      </c>
      <c r="G92" s="3"/>
    </row>
    <row r="93" spans="3:7" s="1" customFormat="1" ht="15" outlineLevel="1" thickBot="1" x14ac:dyDescent="0.25">
      <c r="C93" s="2"/>
      <c r="D93" s="20" t="s">
        <v>1124</v>
      </c>
      <c r="E93" s="14" t="s">
        <v>359</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32</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71</v>
      </c>
      <c r="G110" s="3"/>
    </row>
    <row r="111" spans="3:7" s="1" customFormat="1" ht="60.75" outlineLevel="1" thickBot="1" x14ac:dyDescent="0.3">
      <c r="C111" s="2"/>
      <c r="D111" s="12" t="s">
        <v>1202</v>
      </c>
      <c r="E111" s="7" t="s">
        <v>71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32</v>
      </c>
      <c r="G113" s="3"/>
    </row>
    <row r="114" spans="3:7" s="1" customFormat="1" ht="45.75" outlineLevel="1" thickBot="1" x14ac:dyDescent="0.3">
      <c r="C114" s="2"/>
      <c r="D114" s="12" t="s">
        <v>1205</v>
      </c>
      <c r="E114" s="7" t="s">
        <v>32</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30" outlineLevel="1" thickBot="1" x14ac:dyDescent="0.3">
      <c r="C119" s="2"/>
      <c r="D119" s="12" t="s">
        <v>1209</v>
      </c>
      <c r="E119" s="7" t="s">
        <v>350</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1300</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1325</v>
      </c>
      <c r="E125" s="157" t="s">
        <v>351</v>
      </c>
      <c r="G125" s="3"/>
    </row>
    <row r="126" spans="3:7" s="1" customFormat="1" ht="15.75" outlineLevel="1" thickTop="1" x14ac:dyDescent="0.25">
      <c r="C126" s="2"/>
      <c r="D126" s="13" t="s">
        <v>1215</v>
      </c>
      <c r="E126" s="4" t="s">
        <v>46</v>
      </c>
      <c r="G126" s="3"/>
    </row>
    <row r="127" spans="3:7" s="1" customFormat="1" ht="100.5" outlineLevel="1" x14ac:dyDescent="0.25">
      <c r="C127" s="2"/>
      <c r="D127" s="10" t="s">
        <v>1216</v>
      </c>
      <c r="E127" s="6" t="s">
        <v>352</v>
      </c>
      <c r="G127" s="3"/>
    </row>
    <row r="128" spans="3:7" s="1" customFormat="1" ht="86.25" outlineLevel="1" x14ac:dyDescent="0.25">
      <c r="C128" s="2"/>
      <c r="D128" s="10" t="s">
        <v>1217</v>
      </c>
      <c r="E128" s="6" t="s">
        <v>353</v>
      </c>
      <c r="G128" s="3"/>
    </row>
    <row r="129" spans="3:7" s="1" customFormat="1" ht="30" outlineLevel="1" x14ac:dyDescent="0.25">
      <c r="C129" s="2"/>
      <c r="D129" s="10" t="s">
        <v>1218</v>
      </c>
      <c r="E129" s="19" t="s">
        <v>1326</v>
      </c>
      <c r="G129" s="3"/>
    </row>
    <row r="130" spans="3:7" s="1" customFormat="1" outlineLevel="1" x14ac:dyDescent="0.2">
      <c r="C130" s="2"/>
      <c r="D130" s="9" t="s">
        <v>1124</v>
      </c>
      <c r="E130" s="11" t="s">
        <v>354</v>
      </c>
      <c r="G130" s="3"/>
    </row>
    <row r="131" spans="3:7" s="1" customFormat="1" ht="30" outlineLevel="1" x14ac:dyDescent="0.25">
      <c r="C131" s="2"/>
      <c r="D131" s="10" t="s">
        <v>1219</v>
      </c>
      <c r="E131" s="19" t="s">
        <v>1327</v>
      </c>
      <c r="G131" s="3"/>
    </row>
    <row r="132" spans="3:7" s="1" customFormat="1" outlineLevel="1" x14ac:dyDescent="0.2">
      <c r="C132" s="2"/>
      <c r="D132" s="9" t="s">
        <v>1124</v>
      </c>
      <c r="E132" s="11" t="s">
        <v>355</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1328</v>
      </c>
      <c r="E139" s="157" t="s">
        <v>356</v>
      </c>
      <c r="G139" s="3"/>
    </row>
    <row r="140" spans="3:7" s="1" customFormat="1" ht="15.75" outlineLevel="1" thickTop="1" x14ac:dyDescent="0.25">
      <c r="C140" s="2"/>
      <c r="D140" s="13" t="s">
        <v>1215</v>
      </c>
      <c r="E140" s="4" t="s">
        <v>46</v>
      </c>
      <c r="G140" s="3"/>
    </row>
    <row r="141" spans="3:7" s="1" customFormat="1" ht="114.75" outlineLevel="1" x14ac:dyDescent="0.25">
      <c r="C141" s="2"/>
      <c r="D141" s="10" t="s">
        <v>1216</v>
      </c>
      <c r="E141" s="6" t="s">
        <v>357</v>
      </c>
      <c r="G141" s="3"/>
    </row>
    <row r="142" spans="3:7" s="1" customFormat="1" ht="86.25" outlineLevel="1" x14ac:dyDescent="0.25">
      <c r="C142" s="2"/>
      <c r="D142" s="10" t="s">
        <v>1217</v>
      </c>
      <c r="E142" s="6" t="s">
        <v>353</v>
      </c>
      <c r="G142" s="3"/>
    </row>
    <row r="143" spans="3:7" s="1" customFormat="1" ht="30" outlineLevel="1" x14ac:dyDescent="0.25">
      <c r="C143" s="2"/>
      <c r="D143" s="10" t="s">
        <v>1218</v>
      </c>
      <c r="E143" s="19" t="s">
        <v>1326</v>
      </c>
      <c r="G143" s="3"/>
    </row>
    <row r="144" spans="3:7" s="1" customFormat="1" outlineLevel="1" x14ac:dyDescent="0.2">
      <c r="C144" s="2"/>
      <c r="D144" s="9" t="s">
        <v>1124</v>
      </c>
      <c r="E144" s="11" t="s">
        <v>358</v>
      </c>
      <c r="G144" s="3"/>
    </row>
    <row r="145" spans="3:7" s="1" customFormat="1" ht="30" outlineLevel="1" x14ac:dyDescent="0.25">
      <c r="C145" s="2"/>
      <c r="D145" s="10" t="s">
        <v>1219</v>
      </c>
      <c r="E145" s="19" t="s">
        <v>1244</v>
      </c>
      <c r="G145" s="3"/>
    </row>
    <row r="146" spans="3:7" s="1" customFormat="1" outlineLevel="1" x14ac:dyDescent="0.2">
      <c r="C146" s="2"/>
      <c r="D146" s="9" t="s">
        <v>1124</v>
      </c>
      <c r="E146" s="11">
        <v>0</v>
      </c>
      <c r="G146" s="3"/>
    </row>
    <row r="147" spans="3:7" s="1" customFormat="1" ht="15" outlineLevel="1" x14ac:dyDescent="0.25">
      <c r="C147" s="2"/>
      <c r="D147" s="97" t="s">
        <v>1220</v>
      </c>
      <c r="E147" s="6"/>
      <c r="G147" s="3"/>
    </row>
    <row r="148" spans="3:7" s="1" customFormat="1" outlineLevel="1" x14ac:dyDescent="0.2">
      <c r="C148" s="2"/>
      <c r="D148" s="15" t="s">
        <v>1221</v>
      </c>
      <c r="E148" s="19" t="s">
        <v>1329</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B43C7147-3E53-478D-B9D0-539AD2D4730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446F-729E-49DA-A258-5EE5353278CA}">
  <sheetPr codeName="Tabelle80">
    <outlinePr summaryBelow="0"/>
  </sheetPr>
  <dimension ref="A1:EY17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362</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381</v>
      </c>
      <c r="G3" s="3"/>
      <c r="H3" s="5"/>
    </row>
    <row r="4" spans="3:8" s="1" customFormat="1" ht="15" outlineLevel="1" x14ac:dyDescent="0.25">
      <c r="C4" s="2"/>
      <c r="D4" s="10" t="s">
        <v>1110</v>
      </c>
      <c r="E4" s="6" t="s">
        <v>1280</v>
      </c>
      <c r="G4" s="3"/>
    </row>
    <row r="5" spans="3:8" s="1" customFormat="1" ht="15" outlineLevel="1" x14ac:dyDescent="0.25">
      <c r="C5" s="2"/>
      <c r="D5" s="10" t="s">
        <v>1111</v>
      </c>
      <c r="E5" s="6" t="s">
        <v>363</v>
      </c>
      <c r="G5" s="3"/>
    </row>
    <row r="6" spans="3:8" s="1" customFormat="1" ht="15" outlineLevel="1" x14ac:dyDescent="0.25">
      <c r="C6" s="2"/>
      <c r="D6" s="10" t="s">
        <v>1112</v>
      </c>
      <c r="E6" s="6" t="s">
        <v>364</v>
      </c>
      <c r="G6" s="3"/>
    </row>
    <row r="7" spans="3:8" s="1" customFormat="1" ht="15" outlineLevel="1" x14ac:dyDescent="0.25">
      <c r="C7" s="2"/>
      <c r="D7" s="10" t="s">
        <v>338</v>
      </c>
      <c r="E7" s="6" t="s">
        <v>365</v>
      </c>
      <c r="G7" s="3"/>
    </row>
    <row r="8" spans="3:8" s="1" customFormat="1" ht="15" outlineLevel="1" x14ac:dyDescent="0.25">
      <c r="C8" s="2"/>
      <c r="D8" s="10" t="s">
        <v>1113</v>
      </c>
      <c r="E8" s="6" t="s">
        <v>366</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35</v>
      </c>
      <c r="G19" s="3"/>
    </row>
    <row r="20" spans="3:7" s="1" customFormat="1" ht="42.75" outlineLevel="1" x14ac:dyDescent="0.2">
      <c r="C20" s="2"/>
      <c r="D20" s="9" t="s">
        <v>1124</v>
      </c>
      <c r="E20" s="11" t="s">
        <v>368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369</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370</v>
      </c>
      <c r="G29" s="3"/>
    </row>
    <row r="30" spans="3:7" s="1" customFormat="1" ht="43.5" outlineLevel="1" x14ac:dyDescent="0.25">
      <c r="C30" s="2"/>
      <c r="D30" s="10" t="s">
        <v>1133</v>
      </c>
      <c r="E30" s="6" t="s">
        <v>379</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380</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32</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90</v>
      </c>
      <c r="G73" s="3"/>
    </row>
    <row r="74" spans="3:7" s="1" customFormat="1" ht="30" outlineLevel="1" x14ac:dyDescent="0.25">
      <c r="C74" s="2"/>
      <c r="D74" s="10" t="s">
        <v>1171</v>
      </c>
      <c r="E74" s="6" t="s">
        <v>374</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29.25" outlineLevel="1" thickBot="1" x14ac:dyDescent="0.25">
      <c r="C77" s="2"/>
      <c r="D77" s="44" t="s">
        <v>1174</v>
      </c>
      <c r="E77" s="45" t="s">
        <v>367</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71</v>
      </c>
      <c r="G91" s="3"/>
    </row>
    <row r="92" spans="3:7" s="1" customFormat="1" ht="15" outlineLevel="1" x14ac:dyDescent="0.25">
      <c r="C92" s="2"/>
      <c r="D92" s="10" t="s">
        <v>1191</v>
      </c>
      <c r="E92" s="6" t="s">
        <v>32</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71</v>
      </c>
      <c r="G99" s="3"/>
    </row>
    <row r="100" spans="3:7" s="1" customFormat="1" ht="45.75" outlineLevel="1" thickBot="1" x14ac:dyDescent="0.3">
      <c r="C100" s="2"/>
      <c r="D100" s="12" t="s">
        <v>1198</v>
      </c>
      <c r="E100" s="7" t="s">
        <v>32</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44.25" outlineLevel="1" thickTop="1" x14ac:dyDescent="0.25">
      <c r="C114" s="2"/>
      <c r="D114" s="13" t="s">
        <v>1208</v>
      </c>
      <c r="E114" s="4" t="s">
        <v>42</v>
      </c>
      <c r="G114" s="3"/>
    </row>
    <row r="115" spans="3:7" s="1" customFormat="1" ht="15.75" outlineLevel="1" thickBot="1" x14ac:dyDescent="0.3">
      <c r="C115" s="2"/>
      <c r="D115" s="12" t="s">
        <v>1209</v>
      </c>
      <c r="E115" s="7" t="s">
        <v>136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1300</v>
      </c>
      <c r="G117" s="3"/>
    </row>
    <row r="118" spans="3:7" s="1" customFormat="1" ht="42.75" outlineLevel="1" x14ac:dyDescent="0.2">
      <c r="C118" s="2"/>
      <c r="D118" s="15" t="s">
        <v>1212</v>
      </c>
      <c r="E118" s="6" t="s">
        <v>1234</v>
      </c>
      <c r="G118" s="3"/>
    </row>
    <row r="119" spans="3:7" s="1" customFormat="1" ht="28.5" outlineLevel="1" x14ac:dyDescent="0.2">
      <c r="C119" s="2"/>
      <c r="D119" s="15" t="s">
        <v>1213</v>
      </c>
      <c r="E119" s="6" t="s">
        <v>1236</v>
      </c>
      <c r="G119" s="3"/>
    </row>
    <row r="120" spans="3:7" s="1" customFormat="1" ht="29.25" outlineLevel="1" thickBot="1" x14ac:dyDescent="0.25">
      <c r="C120" s="2"/>
      <c r="D120" s="16" t="s">
        <v>1214</v>
      </c>
      <c r="E120" s="7" t="s">
        <v>1260</v>
      </c>
      <c r="G120" s="3"/>
    </row>
    <row r="121" spans="3:7" s="1" customFormat="1" ht="15.75" thickTop="1" thickBot="1" x14ac:dyDescent="0.25">
      <c r="C121" s="2"/>
      <c r="D121" s="156" t="s">
        <v>1330</v>
      </c>
      <c r="E121" s="157" t="s">
        <v>371</v>
      </c>
      <c r="G121" s="3"/>
    </row>
    <row r="122" spans="3:7" s="1" customFormat="1" ht="15.75" outlineLevel="1" thickTop="1" x14ac:dyDescent="0.25">
      <c r="C122" s="2"/>
      <c r="D122" s="13" t="s">
        <v>1215</v>
      </c>
      <c r="E122" s="4" t="s">
        <v>46</v>
      </c>
      <c r="G122" s="3"/>
    </row>
    <row r="123" spans="3:7" s="1" customFormat="1" ht="143.25" outlineLevel="1" x14ac:dyDescent="0.25">
      <c r="C123" s="2"/>
      <c r="D123" s="10" t="s">
        <v>1216</v>
      </c>
      <c r="E123" s="6" t="s">
        <v>372</v>
      </c>
      <c r="G123" s="3"/>
    </row>
    <row r="124" spans="3:7" s="1" customFormat="1" ht="114.75" outlineLevel="1" x14ac:dyDescent="0.25">
      <c r="C124" s="2"/>
      <c r="D124" s="10" t="s">
        <v>1217</v>
      </c>
      <c r="E124" s="6" t="s">
        <v>373</v>
      </c>
      <c r="G124" s="3"/>
    </row>
    <row r="125" spans="3:7" s="1" customFormat="1" ht="30" outlineLevel="1" x14ac:dyDescent="0.25">
      <c r="C125" s="2"/>
      <c r="D125" s="10" t="s">
        <v>1218</v>
      </c>
      <c r="E125" s="19" t="s">
        <v>1841</v>
      </c>
      <c r="G125" s="3"/>
    </row>
    <row r="126" spans="3:7" s="1" customFormat="1" outlineLevel="1" x14ac:dyDescent="0.2">
      <c r="C126" s="2"/>
      <c r="D126" s="9" t="s">
        <v>1124</v>
      </c>
      <c r="E126" s="11">
        <v>0</v>
      </c>
      <c r="G126" s="3"/>
    </row>
    <row r="127" spans="3:7" s="1" customFormat="1" ht="30" outlineLevel="1" x14ac:dyDescent="0.25">
      <c r="C127" s="2"/>
      <c r="D127" s="10" t="s">
        <v>1219</v>
      </c>
      <c r="E127" s="19" t="s">
        <v>1842</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75" thickTop="1" thickBot="1" x14ac:dyDescent="0.25">
      <c r="C135" s="2"/>
      <c r="D135" s="156" t="s">
        <v>1331</v>
      </c>
      <c r="E135" s="157" t="s">
        <v>375</v>
      </c>
      <c r="G135" s="3"/>
    </row>
    <row r="136" spans="3:7" s="1" customFormat="1" ht="15.75" outlineLevel="1" thickTop="1" x14ac:dyDescent="0.25">
      <c r="C136" s="2"/>
      <c r="D136" s="13" t="s">
        <v>1215</v>
      </c>
      <c r="E136" s="4" t="s">
        <v>170</v>
      </c>
      <c r="G136" s="3"/>
    </row>
    <row r="137" spans="3:7" s="1" customFormat="1" ht="157.5" outlineLevel="1" x14ac:dyDescent="0.25">
      <c r="C137" s="2"/>
      <c r="D137" s="10" t="s">
        <v>1216</v>
      </c>
      <c r="E137" s="6" t="s">
        <v>376</v>
      </c>
      <c r="G137" s="3"/>
    </row>
    <row r="138" spans="3:7" s="1" customFormat="1" ht="114.75" outlineLevel="1" x14ac:dyDescent="0.25">
      <c r="C138" s="2"/>
      <c r="D138" s="10" t="s">
        <v>1217</v>
      </c>
      <c r="E138" s="6" t="s">
        <v>373</v>
      </c>
      <c r="G138" s="3"/>
    </row>
    <row r="139" spans="3:7" s="1" customFormat="1" ht="30" outlineLevel="1" x14ac:dyDescent="0.25">
      <c r="C139" s="2"/>
      <c r="D139" s="10" t="s">
        <v>1218</v>
      </c>
      <c r="E139" s="19" t="s">
        <v>1244</v>
      </c>
      <c r="G139" s="3"/>
    </row>
    <row r="140" spans="3:7" s="1" customFormat="1" outlineLevel="1" x14ac:dyDescent="0.2">
      <c r="C140" s="2"/>
      <c r="D140" s="9" t="s">
        <v>1124</v>
      </c>
      <c r="E140" s="11">
        <v>0</v>
      </c>
      <c r="G140" s="3"/>
    </row>
    <row r="141" spans="3:7" s="1" customFormat="1" ht="30" outlineLevel="1" x14ac:dyDescent="0.25">
      <c r="C141" s="2"/>
      <c r="D141" s="10" t="s">
        <v>1219</v>
      </c>
      <c r="E141" s="19" t="s">
        <v>1371</v>
      </c>
      <c r="G141" s="3"/>
    </row>
    <row r="142" spans="3:7" s="1" customFormat="1" outlineLevel="1" x14ac:dyDescent="0.2">
      <c r="C142" s="2"/>
      <c r="D142" s="9" t="s">
        <v>1124</v>
      </c>
      <c r="E142" s="11">
        <v>0</v>
      </c>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30.75" outlineLevel="1" thickBot="1" x14ac:dyDescent="0.3">
      <c r="C148" s="2"/>
      <c r="D148" s="12" t="s">
        <v>1225</v>
      </c>
      <c r="E148" s="14">
        <v>0</v>
      </c>
      <c r="G148" s="3"/>
    </row>
    <row r="149" spans="3:7" s="1" customFormat="1" ht="15.75" thickTop="1" thickBot="1" x14ac:dyDescent="0.25">
      <c r="C149" s="2"/>
      <c r="D149" s="156" t="s">
        <v>1332</v>
      </c>
      <c r="E149" s="157" t="s">
        <v>377</v>
      </c>
      <c r="G149" s="3"/>
    </row>
    <row r="150" spans="3:7" s="1" customFormat="1" ht="15.75" outlineLevel="1" thickTop="1" x14ac:dyDescent="0.25">
      <c r="C150" s="2"/>
      <c r="D150" s="13" t="s">
        <v>1215</v>
      </c>
      <c r="E150" s="4" t="s">
        <v>55</v>
      </c>
      <c r="G150" s="3"/>
    </row>
    <row r="151" spans="3:7" s="1" customFormat="1" ht="171.75" outlineLevel="1" x14ac:dyDescent="0.25">
      <c r="C151" s="2"/>
      <c r="D151" s="10" t="s">
        <v>1216</v>
      </c>
      <c r="E151" s="6" t="s">
        <v>378</v>
      </c>
      <c r="G151" s="3"/>
    </row>
    <row r="152" spans="3:7" s="1" customFormat="1" ht="114.75" outlineLevel="1" x14ac:dyDescent="0.25">
      <c r="C152" s="2"/>
      <c r="D152" s="10" t="s">
        <v>1217</v>
      </c>
      <c r="E152" s="6" t="s">
        <v>373</v>
      </c>
      <c r="G152" s="3"/>
    </row>
    <row r="153" spans="3:7" s="1" customFormat="1" ht="30" outlineLevel="1" x14ac:dyDescent="0.25">
      <c r="C153" s="2"/>
      <c r="D153" s="10" t="s">
        <v>1218</v>
      </c>
      <c r="E153" s="19" t="s">
        <v>1244</v>
      </c>
      <c r="G153" s="3"/>
    </row>
    <row r="154" spans="3:7" s="1" customFormat="1" outlineLevel="1" x14ac:dyDescent="0.2">
      <c r="C154" s="2"/>
      <c r="D154" s="9" t="s">
        <v>1124</v>
      </c>
      <c r="E154" s="11">
        <v>0</v>
      </c>
      <c r="G154" s="3"/>
    </row>
    <row r="155" spans="3:7" s="1" customFormat="1" ht="30" outlineLevel="1" x14ac:dyDescent="0.25">
      <c r="C155" s="2"/>
      <c r="D155" s="10" t="s">
        <v>1219</v>
      </c>
      <c r="E155" s="19" t="s">
        <v>1712</v>
      </c>
      <c r="G155" s="3"/>
    </row>
    <row r="156" spans="3:7" s="1" customFormat="1" outlineLevel="1" x14ac:dyDescent="0.2">
      <c r="C156" s="2"/>
      <c r="D156" s="9" t="s">
        <v>1124</v>
      </c>
      <c r="E156" s="11">
        <v>0</v>
      </c>
      <c r="G156" s="3"/>
    </row>
    <row r="157" spans="3:7" s="1" customFormat="1" ht="15" outlineLevel="1" x14ac:dyDescent="0.25">
      <c r="C157" s="2"/>
      <c r="D157" s="97" t="s">
        <v>1220</v>
      </c>
      <c r="E157" s="6"/>
      <c r="G157" s="3"/>
    </row>
    <row r="158" spans="3:7" s="1" customFormat="1" outlineLevel="1" x14ac:dyDescent="0.2">
      <c r="C158" s="2"/>
      <c r="D158" s="15" t="s">
        <v>1221</v>
      </c>
      <c r="E158" s="19" t="s">
        <v>1240</v>
      </c>
      <c r="G158" s="3"/>
    </row>
    <row r="159" spans="3:7" s="1" customFormat="1" outlineLevel="1" x14ac:dyDescent="0.2">
      <c r="C159" s="2"/>
      <c r="D159" s="15" t="s">
        <v>1222</v>
      </c>
      <c r="E159" s="19" t="s">
        <v>1241</v>
      </c>
      <c r="G159" s="3"/>
    </row>
    <row r="160" spans="3:7" s="1" customFormat="1" outlineLevel="1" x14ac:dyDescent="0.2">
      <c r="C160" s="2"/>
      <c r="D160" s="15" t="s">
        <v>1223</v>
      </c>
      <c r="E160" s="19" t="s">
        <v>1242</v>
      </c>
      <c r="G160" s="3"/>
    </row>
    <row r="161" spans="3:7" s="1" customFormat="1" outlineLevel="1" x14ac:dyDescent="0.2">
      <c r="C161" s="2"/>
      <c r="D161" s="9" t="s">
        <v>1224</v>
      </c>
      <c r="E161" s="11">
        <v>0</v>
      </c>
      <c r="G161" s="3"/>
    </row>
    <row r="162" spans="3:7" s="1" customFormat="1" ht="30.75" outlineLevel="1" thickBot="1" x14ac:dyDescent="0.3">
      <c r="C162" s="2"/>
      <c r="D162" s="12" t="s">
        <v>1225</v>
      </c>
      <c r="E162" s="14">
        <v>0</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11721F30-869F-433A-AA66-6D3A92553D8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DF00-4E94-416D-A49B-2D95E9B41086}">
  <sheetPr codeName="Tabelle82">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394</v>
      </c>
      <c r="G1" s="112" t="s">
        <v>1227</v>
      </c>
    </row>
    <row r="2" spans="3:8" s="1" customFormat="1" ht="29.25" thickTop="1" thickBot="1" x14ac:dyDescent="0.45">
      <c r="C2" s="2"/>
      <c r="D2" s="161" t="s">
        <v>1108</v>
      </c>
      <c r="E2" s="162"/>
      <c r="G2" s="3"/>
    </row>
    <row r="3" spans="3:8" s="1" customFormat="1" ht="44.25" outlineLevel="1" thickTop="1" x14ac:dyDescent="0.25">
      <c r="C3" s="2"/>
      <c r="D3" s="13" t="s">
        <v>1109</v>
      </c>
      <c r="E3" s="4" t="s">
        <v>408</v>
      </c>
      <c r="G3" s="3"/>
      <c r="H3" s="5"/>
    </row>
    <row r="4" spans="3:8" s="1" customFormat="1" ht="15" outlineLevel="1" x14ac:dyDescent="0.25">
      <c r="C4" s="2"/>
      <c r="D4" s="10" t="s">
        <v>1110</v>
      </c>
      <c r="E4" s="6" t="s">
        <v>1335</v>
      </c>
      <c r="G4" s="3"/>
    </row>
    <row r="5" spans="3:8" s="1" customFormat="1" ht="15" outlineLevel="1" x14ac:dyDescent="0.25">
      <c r="C5" s="2"/>
      <c r="D5" s="10" t="s">
        <v>1111</v>
      </c>
      <c r="E5" s="6" t="s">
        <v>395</v>
      </c>
      <c r="G5" s="3"/>
    </row>
    <row r="6" spans="3:8" s="1" customFormat="1" ht="15" outlineLevel="1" x14ac:dyDescent="0.25">
      <c r="C6" s="2"/>
      <c r="D6" s="10" t="s">
        <v>1112</v>
      </c>
      <c r="E6" s="6" t="s">
        <v>1718</v>
      </c>
      <c r="G6" s="3"/>
    </row>
    <row r="7" spans="3:8" s="1" customFormat="1" ht="15" outlineLevel="1" x14ac:dyDescent="0.25">
      <c r="C7" s="2"/>
      <c r="D7" s="10" t="s">
        <v>338</v>
      </c>
      <c r="E7" s="6" t="s">
        <v>1719</v>
      </c>
      <c r="G7" s="3"/>
    </row>
    <row r="8" spans="3:8" s="1" customFormat="1" ht="15" outlineLevel="1" x14ac:dyDescent="0.25">
      <c r="C8" s="2"/>
      <c r="D8" s="10" t="s">
        <v>1113</v>
      </c>
      <c r="E8" s="6" t="s">
        <v>1720</v>
      </c>
      <c r="G8" s="3"/>
    </row>
    <row r="9" spans="3:8" s="1" customFormat="1" ht="30" outlineLevel="1" x14ac:dyDescent="0.25">
      <c r="C9" s="2"/>
      <c r="D9" s="10" t="s">
        <v>1114</v>
      </c>
      <c r="E9" s="6" t="s">
        <v>106</v>
      </c>
      <c r="G9" s="3"/>
    </row>
    <row r="10" spans="3:8" s="1" customFormat="1" outlineLevel="1" x14ac:dyDescent="0.2">
      <c r="C10" s="2"/>
      <c r="D10" s="72" t="s">
        <v>1115</v>
      </c>
      <c r="E10" s="55" t="s">
        <v>22</v>
      </c>
      <c r="G10" s="3"/>
    </row>
    <row r="11" spans="3:8" s="1" customFormat="1" ht="45" outlineLevel="1" x14ac:dyDescent="0.25">
      <c r="C11" s="2"/>
      <c r="D11" s="10" t="s">
        <v>1116</v>
      </c>
      <c r="E11" s="6">
        <v>220</v>
      </c>
      <c r="G11" s="3"/>
    </row>
    <row r="12" spans="3:8" s="1" customFormat="1" ht="28.5" outlineLevel="1" x14ac:dyDescent="0.2">
      <c r="C12" s="2"/>
      <c r="D12" s="15" t="s">
        <v>1117</v>
      </c>
      <c r="E12" s="27">
        <v>220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399</v>
      </c>
      <c r="G21" s="3"/>
    </row>
    <row r="22" spans="3:7" s="1" customFormat="1" ht="29.25" outlineLevel="1" thickBot="1" x14ac:dyDescent="0.25">
      <c r="C22" s="2"/>
      <c r="D22" s="44" t="s">
        <v>1126</v>
      </c>
      <c r="E22" s="45" t="s">
        <v>400</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401</v>
      </c>
      <c r="G29" s="3"/>
    </row>
    <row r="30" spans="3:7" s="1" customFormat="1" ht="29.25" outlineLevel="1" x14ac:dyDescent="0.25">
      <c r="C30" s="2"/>
      <c r="D30" s="10" t="s">
        <v>1133</v>
      </c>
      <c r="E30" s="6" t="s">
        <v>278</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43.5" outlineLevel="1" x14ac:dyDescent="0.25">
      <c r="C75" s="2"/>
      <c r="D75" s="10" t="s">
        <v>1172</v>
      </c>
      <c r="E75" s="6" t="s">
        <v>397</v>
      </c>
      <c r="G75" s="3"/>
    </row>
    <row r="76" spans="3:7" s="1" customFormat="1" ht="30" outlineLevel="1" x14ac:dyDescent="0.25">
      <c r="C76" s="2"/>
      <c r="D76" s="10" t="s">
        <v>1173</v>
      </c>
      <c r="E76" s="6" t="s">
        <v>1316</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74</v>
      </c>
      <c r="G79" s="3"/>
    </row>
    <row r="80" spans="3:7" s="1" customFormat="1" outlineLevel="1" x14ac:dyDescent="0.2">
      <c r="C80" s="2"/>
      <c r="D80" s="15" t="s">
        <v>1177</v>
      </c>
      <c r="E80" s="27" t="s">
        <v>398</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71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1336</v>
      </c>
      <c r="E125" s="157" t="s">
        <v>402</v>
      </c>
      <c r="G125" s="3"/>
    </row>
    <row r="126" spans="3:7" s="1" customFormat="1" ht="15.75" outlineLevel="1" thickTop="1" x14ac:dyDescent="0.25">
      <c r="C126" s="2"/>
      <c r="D126" s="13" t="s">
        <v>1215</v>
      </c>
      <c r="E126" s="4" t="s">
        <v>46</v>
      </c>
      <c r="G126" s="3"/>
    </row>
    <row r="127" spans="3:7" s="1" customFormat="1" ht="86.25" outlineLevel="1" x14ac:dyDescent="0.25">
      <c r="C127" s="2"/>
      <c r="D127" s="10" t="s">
        <v>1216</v>
      </c>
      <c r="E127" s="6" t="s">
        <v>403</v>
      </c>
      <c r="G127" s="3"/>
    </row>
    <row r="128" spans="3:7" s="1" customFormat="1" ht="100.5" outlineLevel="1" x14ac:dyDescent="0.25">
      <c r="C128" s="2"/>
      <c r="D128" s="10" t="s">
        <v>1217</v>
      </c>
      <c r="E128" s="6" t="s">
        <v>233</v>
      </c>
      <c r="G128" s="3"/>
    </row>
    <row r="129" spans="3:7" s="1" customFormat="1" ht="30" outlineLevel="1" x14ac:dyDescent="0.25">
      <c r="C129" s="2"/>
      <c r="D129" s="10" t="s">
        <v>1218</v>
      </c>
      <c r="E129" s="19" t="s">
        <v>1610</v>
      </c>
      <c r="G129" s="3"/>
    </row>
    <row r="130" spans="3:7" s="1" customFormat="1" outlineLevel="1" x14ac:dyDescent="0.2">
      <c r="C130" s="2"/>
      <c r="D130" s="9" t="s">
        <v>1124</v>
      </c>
      <c r="E130" s="11" t="s">
        <v>404</v>
      </c>
      <c r="G130" s="3"/>
    </row>
    <row r="131" spans="3:7" s="1" customFormat="1" ht="30" outlineLevel="1" x14ac:dyDescent="0.25">
      <c r="C131" s="2"/>
      <c r="D131" s="10" t="s">
        <v>1219</v>
      </c>
      <c r="E131" s="19" t="s">
        <v>1337</v>
      </c>
      <c r="G131" s="3"/>
    </row>
    <row r="132" spans="3:7" s="1" customFormat="1" outlineLevel="1" x14ac:dyDescent="0.2">
      <c r="C132" s="2"/>
      <c r="D132" s="9" t="s">
        <v>1124</v>
      </c>
      <c r="E132" s="11" t="s">
        <v>405</v>
      </c>
      <c r="G132" s="3"/>
    </row>
    <row r="133" spans="3:7" s="1" customFormat="1" ht="15" outlineLevel="1" x14ac:dyDescent="0.25">
      <c r="C133" s="2"/>
      <c r="D133" s="97" t="s">
        <v>1220</v>
      </c>
      <c r="E133" s="6"/>
      <c r="G133" s="3"/>
    </row>
    <row r="134" spans="3:7" s="1" customFormat="1" outlineLevel="1" x14ac:dyDescent="0.2">
      <c r="C134" s="2"/>
      <c r="D134" s="15" t="s">
        <v>1221</v>
      </c>
      <c r="E134" s="19" t="s">
        <v>60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t="s">
        <v>406</v>
      </c>
      <c r="G137" s="3"/>
    </row>
    <row r="138" spans="3:7" s="1" customFormat="1" ht="30.75" outlineLevel="1" thickBot="1" x14ac:dyDescent="0.3">
      <c r="C138" s="2"/>
      <c r="D138" s="12" t="s">
        <v>1225</v>
      </c>
      <c r="E138" s="14" t="s">
        <v>407</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04AEC97C-5388-4B23-8E15-BEE68A98081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7FEAA-940F-4050-B140-213F2E904792}">
  <sheetPr codeName="Tabelle83">
    <outlinePr summaryBelow="0"/>
  </sheetPr>
  <dimension ref="A1:EY15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409</v>
      </c>
      <c r="G1" s="112" t="s">
        <v>1227</v>
      </c>
    </row>
    <row r="2" spans="3:8" s="1" customFormat="1" ht="29.25" thickTop="1" thickBot="1" x14ac:dyDescent="0.45">
      <c r="C2" s="2"/>
      <c r="D2" s="161" t="s">
        <v>1108</v>
      </c>
      <c r="E2" s="162"/>
      <c r="G2" s="3"/>
    </row>
    <row r="3" spans="3:8" s="1" customFormat="1" ht="72.75" outlineLevel="1" thickTop="1" x14ac:dyDescent="0.25">
      <c r="C3" s="2"/>
      <c r="D3" s="13" t="s">
        <v>1109</v>
      </c>
      <c r="E3" s="4" t="s">
        <v>424</v>
      </c>
      <c r="G3" s="3"/>
      <c r="H3" s="5"/>
    </row>
    <row r="4" spans="3:8" s="1" customFormat="1" ht="15" outlineLevel="1" x14ac:dyDescent="0.25">
      <c r="C4" s="2"/>
      <c r="D4" s="10" t="s">
        <v>1110</v>
      </c>
      <c r="E4" s="6" t="s">
        <v>1268</v>
      </c>
      <c r="G4" s="3"/>
    </row>
    <row r="5" spans="3:8" s="1" customFormat="1" ht="15" outlineLevel="1" x14ac:dyDescent="0.25">
      <c r="C5" s="2"/>
      <c r="D5" s="10" t="s">
        <v>1111</v>
      </c>
      <c r="E5" s="6" t="s">
        <v>410</v>
      </c>
      <c r="G5" s="3"/>
    </row>
    <row r="6" spans="3:8" s="1" customFormat="1" ht="15" outlineLevel="1" x14ac:dyDescent="0.25">
      <c r="C6" s="2"/>
      <c r="D6" s="10" t="s">
        <v>1112</v>
      </c>
      <c r="E6" s="6" t="s">
        <v>1864</v>
      </c>
      <c r="G6" s="3"/>
    </row>
    <row r="7" spans="3:8" s="1" customFormat="1" ht="15" outlineLevel="1" x14ac:dyDescent="0.25">
      <c r="C7" s="2"/>
      <c r="D7" s="10" t="s">
        <v>338</v>
      </c>
      <c r="E7" s="6" t="s">
        <v>411</v>
      </c>
      <c r="G7" s="3"/>
    </row>
    <row r="8" spans="3:8" s="1" customFormat="1" ht="15" outlineLevel="1" x14ac:dyDescent="0.25">
      <c r="C8" s="2"/>
      <c r="D8" s="10" t="s">
        <v>1113</v>
      </c>
      <c r="E8" s="6" t="s">
        <v>412</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800</v>
      </c>
      <c r="G11" s="3"/>
    </row>
    <row r="12" spans="3:8" s="1" customFormat="1" ht="28.5" outlineLevel="1" x14ac:dyDescent="0.2">
      <c r="C12" s="2"/>
      <c r="D12" s="15" t="s">
        <v>1117</v>
      </c>
      <c r="E12" s="27">
        <v>790</v>
      </c>
      <c r="G12" s="3"/>
    </row>
    <row r="13" spans="3:8" s="1" customFormat="1" ht="28.5" outlineLevel="1" x14ac:dyDescent="0.2">
      <c r="C13" s="2"/>
      <c r="D13" s="15" t="s">
        <v>1118</v>
      </c>
      <c r="E13" s="27">
        <v>7</v>
      </c>
      <c r="G13" s="3"/>
    </row>
    <row r="14" spans="3:8" s="1" customFormat="1" ht="15" outlineLevel="1" thickBot="1" x14ac:dyDescent="0.25">
      <c r="C14" s="2"/>
      <c r="D14" s="16" t="s">
        <v>1119</v>
      </c>
      <c r="E14" s="91">
        <v>3</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ht="57" outlineLevel="1" x14ac:dyDescent="0.2">
      <c r="C20" s="2"/>
      <c r="D20" s="9" t="s">
        <v>1124</v>
      </c>
      <c r="E20" s="11" t="s">
        <v>1629</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414</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v>120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1630</v>
      </c>
      <c r="G29" s="3"/>
    </row>
    <row r="30" spans="3:7" s="1" customFormat="1" ht="43.5" outlineLevel="1" x14ac:dyDescent="0.25">
      <c r="C30" s="2"/>
      <c r="D30" s="10" t="s">
        <v>1133</v>
      </c>
      <c r="E30" s="6" t="s">
        <v>1631</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1338</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27</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413</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71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30" outlineLevel="1" thickTop="1" x14ac:dyDescent="0.25">
      <c r="C114" s="2"/>
      <c r="D114" s="13" t="s">
        <v>1208</v>
      </c>
      <c r="E114" s="4" t="s">
        <v>83</v>
      </c>
      <c r="G114" s="3"/>
    </row>
    <row r="115" spans="3:7" s="1" customFormat="1" ht="58.5" outlineLevel="1" thickBot="1" x14ac:dyDescent="0.3">
      <c r="C115" s="2"/>
      <c r="D115" s="12" t="s">
        <v>1209</v>
      </c>
      <c r="E115" s="7" t="s">
        <v>1632</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1287</v>
      </c>
      <c r="G117" s="3"/>
    </row>
    <row r="118" spans="3:7" s="1" customFormat="1" ht="42.75" outlineLevel="1" x14ac:dyDescent="0.2">
      <c r="C118" s="2"/>
      <c r="D118" s="15" t="s">
        <v>1212</v>
      </c>
      <c r="E118" s="6" t="s">
        <v>1234</v>
      </c>
      <c r="G118" s="3"/>
    </row>
    <row r="119" spans="3:7" s="1" customFormat="1" ht="28.5" outlineLevel="1" x14ac:dyDescent="0.2">
      <c r="C119" s="2"/>
      <c r="D119" s="15" t="s">
        <v>1213</v>
      </c>
      <c r="E119" s="6" t="s">
        <v>1250</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1340</v>
      </c>
      <c r="E121" s="157" t="s">
        <v>416</v>
      </c>
      <c r="G121" s="3"/>
    </row>
    <row r="122" spans="3:7" s="1" customFormat="1" ht="15.75" outlineLevel="1" thickTop="1" x14ac:dyDescent="0.25">
      <c r="C122" s="2"/>
      <c r="D122" s="13" t="s">
        <v>1215</v>
      </c>
      <c r="E122" s="4" t="s">
        <v>46</v>
      </c>
      <c r="G122" s="3"/>
    </row>
    <row r="123" spans="3:7" s="1" customFormat="1" ht="100.5" outlineLevel="1" x14ac:dyDescent="0.25">
      <c r="C123" s="2"/>
      <c r="D123" s="10" t="s">
        <v>1216</v>
      </c>
      <c r="E123" s="6" t="s">
        <v>417</v>
      </c>
      <c r="G123" s="3"/>
    </row>
    <row r="124" spans="3:7" s="1" customFormat="1" ht="72" outlineLevel="1" x14ac:dyDescent="0.25">
      <c r="C124" s="2"/>
      <c r="D124" s="10" t="s">
        <v>1217</v>
      </c>
      <c r="E124" s="6" t="s">
        <v>418</v>
      </c>
      <c r="G124" s="3"/>
    </row>
    <row r="125" spans="3:7" s="1" customFormat="1" ht="30" outlineLevel="1" x14ac:dyDescent="0.25">
      <c r="C125" s="2"/>
      <c r="D125" s="10" t="s">
        <v>1218</v>
      </c>
      <c r="E125" s="19" t="s">
        <v>1341</v>
      </c>
      <c r="G125" s="3"/>
    </row>
    <row r="126" spans="3:7" s="1" customFormat="1" ht="28.5" outlineLevel="1" x14ac:dyDescent="0.2">
      <c r="C126" s="2"/>
      <c r="D126" s="9" t="s">
        <v>1124</v>
      </c>
      <c r="E126" s="11" t="s">
        <v>419</v>
      </c>
      <c r="G126" s="3"/>
    </row>
    <row r="127" spans="3:7" s="1" customFormat="1" ht="30" outlineLevel="1" x14ac:dyDescent="0.25">
      <c r="C127" s="2"/>
      <c r="D127" s="10" t="s">
        <v>1219</v>
      </c>
      <c r="E127" s="19" t="s">
        <v>1244</v>
      </c>
      <c r="G127" s="3"/>
    </row>
    <row r="128" spans="3:7" s="1" customFormat="1" ht="71.25" outlineLevel="1" x14ac:dyDescent="0.2">
      <c r="C128" s="2"/>
      <c r="D128" s="9" t="s">
        <v>1124</v>
      </c>
      <c r="E128" s="11" t="s">
        <v>1633</v>
      </c>
      <c r="G128" s="3"/>
    </row>
    <row r="129" spans="3:7" s="1" customFormat="1" ht="15" outlineLevel="1" x14ac:dyDescent="0.25">
      <c r="C129" s="2"/>
      <c r="D129" s="97" t="s">
        <v>1220</v>
      </c>
      <c r="E129" s="6"/>
      <c r="G129" s="3"/>
    </row>
    <row r="130" spans="3:7" s="1" customFormat="1" outlineLevel="1" x14ac:dyDescent="0.2">
      <c r="C130" s="2"/>
      <c r="D130" s="15" t="s">
        <v>1221</v>
      </c>
      <c r="E130" s="19" t="s">
        <v>60</v>
      </c>
      <c r="G130" s="3"/>
    </row>
    <row r="131" spans="3:7" s="1" customFormat="1" outlineLevel="1" x14ac:dyDescent="0.2">
      <c r="C131" s="2"/>
      <c r="D131" s="15" t="s">
        <v>1222</v>
      </c>
      <c r="E131" s="19" t="s">
        <v>60</v>
      </c>
      <c r="G131" s="3"/>
    </row>
    <row r="132" spans="3:7" s="1" customFormat="1" outlineLevel="1" x14ac:dyDescent="0.2">
      <c r="C132" s="2"/>
      <c r="D132" s="15" t="s">
        <v>1223</v>
      </c>
      <c r="E132" s="19" t="s">
        <v>60</v>
      </c>
      <c r="G132" s="3"/>
    </row>
    <row r="133" spans="3:7" s="1" customFormat="1" ht="28.5" outlineLevel="1" x14ac:dyDescent="0.2">
      <c r="C133" s="2"/>
      <c r="D133" s="9" t="s">
        <v>1224</v>
      </c>
      <c r="E133" s="11" t="s">
        <v>1634</v>
      </c>
      <c r="G133" s="3"/>
    </row>
    <row r="134" spans="3:7" s="1" customFormat="1" ht="30.75" outlineLevel="1" thickBot="1" x14ac:dyDescent="0.3">
      <c r="C134" s="2"/>
      <c r="D134" s="12" t="s">
        <v>1225</v>
      </c>
      <c r="E134" s="14">
        <v>0</v>
      </c>
      <c r="G134" s="3"/>
    </row>
    <row r="135" spans="3:7" s="1" customFormat="1" ht="15.75" thickTop="1" thickBot="1" x14ac:dyDescent="0.25">
      <c r="C135" s="2"/>
      <c r="D135" s="156" t="s">
        <v>1342</v>
      </c>
      <c r="E135" s="157" t="s">
        <v>420</v>
      </c>
      <c r="G135" s="3"/>
    </row>
    <row r="136" spans="3:7" s="1" customFormat="1" ht="15.75" outlineLevel="1" thickTop="1" x14ac:dyDescent="0.25">
      <c r="C136" s="2"/>
      <c r="D136" s="13" t="s">
        <v>1215</v>
      </c>
      <c r="E136" s="4" t="s">
        <v>170</v>
      </c>
      <c r="G136" s="3"/>
    </row>
    <row r="137" spans="3:7" s="1" customFormat="1" ht="114.75" outlineLevel="1" x14ac:dyDescent="0.25">
      <c r="C137" s="2"/>
      <c r="D137" s="10" t="s">
        <v>1216</v>
      </c>
      <c r="E137" s="6" t="s">
        <v>421</v>
      </c>
      <c r="G137" s="3"/>
    </row>
    <row r="138" spans="3:7" s="1" customFormat="1" ht="72" outlineLevel="1" x14ac:dyDescent="0.25">
      <c r="C138" s="2"/>
      <c r="D138" s="10" t="s">
        <v>1217</v>
      </c>
      <c r="E138" s="6" t="s">
        <v>418</v>
      </c>
      <c r="G138" s="3"/>
    </row>
    <row r="139" spans="3:7" s="1" customFormat="1" ht="30" outlineLevel="1" x14ac:dyDescent="0.25">
      <c r="C139" s="2"/>
      <c r="D139" s="10" t="s">
        <v>1218</v>
      </c>
      <c r="E139" s="19" t="s">
        <v>1244</v>
      </c>
      <c r="G139" s="3"/>
    </row>
    <row r="140" spans="3:7" s="1" customFormat="1" outlineLevel="1" x14ac:dyDescent="0.2">
      <c r="C140" s="2"/>
      <c r="D140" s="9" t="s">
        <v>1124</v>
      </c>
      <c r="E140" s="11" t="s">
        <v>422</v>
      </c>
      <c r="G140" s="3"/>
    </row>
    <row r="141" spans="3:7" s="1" customFormat="1" ht="30" outlineLevel="1" x14ac:dyDescent="0.25">
      <c r="C141" s="2"/>
      <c r="D141" s="10" t="s">
        <v>1219</v>
      </c>
      <c r="E141" s="19" t="s">
        <v>1343</v>
      </c>
      <c r="G141" s="3"/>
    </row>
    <row r="142" spans="3:7" s="1" customFormat="1" outlineLevel="1" x14ac:dyDescent="0.2">
      <c r="C142" s="2"/>
      <c r="D142" s="9" t="s">
        <v>1124</v>
      </c>
      <c r="E142" s="11">
        <v>0</v>
      </c>
      <c r="G142" s="3"/>
    </row>
    <row r="143" spans="3:7" s="1" customFormat="1" ht="15" outlineLevel="1" x14ac:dyDescent="0.25">
      <c r="C143" s="2"/>
      <c r="D143" s="97" t="s">
        <v>1220</v>
      </c>
      <c r="E143" s="6"/>
      <c r="G143" s="3"/>
    </row>
    <row r="144" spans="3:7" s="1" customFormat="1" outlineLevel="1" x14ac:dyDescent="0.2">
      <c r="C144" s="2"/>
      <c r="D144" s="15" t="s">
        <v>1221</v>
      </c>
      <c r="E144" s="19" t="s">
        <v>60</v>
      </c>
      <c r="G144" s="3"/>
    </row>
    <row r="145" spans="3:7" s="1" customFormat="1" outlineLevel="1" x14ac:dyDescent="0.2">
      <c r="C145" s="2"/>
      <c r="D145" s="15" t="s">
        <v>1222</v>
      </c>
      <c r="E145" s="19" t="s">
        <v>60</v>
      </c>
      <c r="G145" s="3"/>
    </row>
    <row r="146" spans="3:7" s="1" customFormat="1" outlineLevel="1" x14ac:dyDescent="0.2">
      <c r="C146" s="2"/>
      <c r="D146" s="15" t="s">
        <v>1223</v>
      </c>
      <c r="E146" s="19" t="s">
        <v>60</v>
      </c>
      <c r="G146" s="3"/>
    </row>
    <row r="147" spans="3:7" s="1" customFormat="1" outlineLevel="1" x14ac:dyDescent="0.2">
      <c r="C147" s="2"/>
      <c r="D147" s="9" t="s">
        <v>1224</v>
      </c>
      <c r="E147" s="11" t="s">
        <v>423</v>
      </c>
      <c r="G147" s="3"/>
    </row>
    <row r="148" spans="3:7" s="1" customFormat="1" ht="30.75" outlineLevel="1" thickBot="1" x14ac:dyDescent="0.3">
      <c r="C148" s="2"/>
      <c r="D148" s="12" t="s">
        <v>1225</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9872E5DF-4493-4AB9-BE38-2967DFFEA28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17B-7102-4A36-ADE9-306021CE1110}">
  <sheetPr codeName="Tabelle120">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1816</v>
      </c>
      <c r="G1" s="112" t="s">
        <v>1227</v>
      </c>
    </row>
    <row r="2" spans="3:8" s="1" customFormat="1" ht="29.25" thickTop="1" thickBot="1" x14ac:dyDescent="0.45">
      <c r="C2" s="2"/>
      <c r="D2" s="161" t="s">
        <v>1108</v>
      </c>
      <c r="E2" s="162"/>
      <c r="G2" s="3"/>
    </row>
    <row r="3" spans="3:8" s="1" customFormat="1" ht="158.25" outlineLevel="1" thickTop="1" x14ac:dyDescent="0.25">
      <c r="C3" s="2"/>
      <c r="D3" s="13" t="s">
        <v>1109</v>
      </c>
      <c r="E3" s="4" t="s">
        <v>1817</v>
      </c>
      <c r="G3" s="3"/>
      <c r="H3" s="5"/>
    </row>
    <row r="4" spans="3:8" s="1" customFormat="1" ht="15" outlineLevel="1" x14ac:dyDescent="0.25">
      <c r="C4" s="2"/>
      <c r="D4" s="10" t="s">
        <v>1110</v>
      </c>
      <c r="E4" s="6" t="s">
        <v>1818</v>
      </c>
      <c r="G4" s="3"/>
    </row>
    <row r="5" spans="3:8" s="1" customFormat="1" ht="15" outlineLevel="1" x14ac:dyDescent="0.25">
      <c r="C5" s="2"/>
      <c r="D5" s="10" t="s">
        <v>1111</v>
      </c>
      <c r="E5" s="6" t="s">
        <v>22</v>
      </c>
      <c r="G5" s="3"/>
    </row>
    <row r="6" spans="3:8" s="1" customFormat="1" ht="15" outlineLevel="1" x14ac:dyDescent="0.25">
      <c r="C6" s="2"/>
      <c r="D6" s="10" t="s">
        <v>1112</v>
      </c>
      <c r="E6" s="6" t="s">
        <v>1819</v>
      </c>
      <c r="G6" s="3"/>
    </row>
    <row r="7" spans="3:8" s="1" customFormat="1" ht="15" outlineLevel="1" x14ac:dyDescent="0.25">
      <c r="C7" s="2"/>
      <c r="D7" s="10" t="s">
        <v>338</v>
      </c>
      <c r="E7" s="6" t="s">
        <v>1820</v>
      </c>
      <c r="G7" s="3"/>
    </row>
    <row r="8" spans="3:8" s="1" customFormat="1" ht="15" outlineLevel="1" x14ac:dyDescent="0.25">
      <c r="C8" s="2"/>
      <c r="D8" s="10" t="s">
        <v>1113</v>
      </c>
      <c r="E8" s="6" t="s">
        <v>1821</v>
      </c>
      <c r="G8" s="3"/>
    </row>
    <row r="9" spans="3:8" s="1" customFormat="1" ht="30" outlineLevel="1" x14ac:dyDescent="0.25">
      <c r="C9" s="2"/>
      <c r="D9" s="10" t="s">
        <v>1114</v>
      </c>
      <c r="E9" s="6" t="s">
        <v>1822</v>
      </c>
      <c r="G9" s="3"/>
    </row>
    <row r="10" spans="3:8" s="1" customFormat="1" outlineLevel="1" x14ac:dyDescent="0.2">
      <c r="C10" s="2"/>
      <c r="D10" s="72" t="s">
        <v>1115</v>
      </c>
      <c r="E10" s="55" t="s">
        <v>22</v>
      </c>
      <c r="G10" s="3"/>
    </row>
    <row r="11" spans="3:8" s="1" customFormat="1" ht="45" outlineLevel="1" x14ac:dyDescent="0.25">
      <c r="C11" s="2"/>
      <c r="D11" s="10" t="s">
        <v>1116</v>
      </c>
      <c r="E11" s="6">
        <v>650</v>
      </c>
      <c r="G11" s="3"/>
    </row>
    <row r="12" spans="3:8" s="1" customFormat="1" ht="28.5" outlineLevel="1" x14ac:dyDescent="0.2">
      <c r="C12" s="2"/>
      <c r="D12" s="15" t="s">
        <v>1117</v>
      </c>
      <c r="E12" s="27">
        <v>650</v>
      </c>
      <c r="G12" s="3"/>
    </row>
    <row r="13" spans="3:8" s="1" customFormat="1" ht="28.5" outlineLevel="1" x14ac:dyDescent="0.2">
      <c r="C13" s="2"/>
      <c r="D13" s="15" t="s">
        <v>1118</v>
      </c>
      <c r="E13" s="27"/>
      <c r="G13" s="3"/>
    </row>
    <row r="14" spans="3:8" s="1" customFormat="1" ht="15" outlineLevel="1" thickBot="1" x14ac:dyDescent="0.25">
      <c r="C14" s="2"/>
      <c r="D14" s="16" t="s">
        <v>1119</v>
      </c>
      <c r="E14" s="91"/>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ht="42.75" outlineLevel="1" x14ac:dyDescent="0.2">
      <c r="C20" s="2"/>
      <c r="D20" s="9" t="s">
        <v>1124</v>
      </c>
      <c r="E20" s="11" t="s">
        <v>1823</v>
      </c>
      <c r="G20" s="3"/>
    </row>
    <row r="21" spans="3:7" s="1" customFormat="1" ht="45" outlineLevel="1" x14ac:dyDescent="0.25">
      <c r="C21" s="2"/>
      <c r="D21" s="10" t="s">
        <v>1125</v>
      </c>
      <c r="E21" s="6" t="s">
        <v>35</v>
      </c>
      <c r="G21" s="3"/>
    </row>
    <row r="22" spans="3:7" s="1" customFormat="1" ht="43.5" outlineLevel="1" thickBot="1" x14ac:dyDescent="0.25">
      <c r="C22" s="2"/>
      <c r="D22" s="44" t="s">
        <v>1126</v>
      </c>
      <c r="E22" s="45" t="s">
        <v>1824</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1825</v>
      </c>
      <c r="G29" s="3"/>
    </row>
    <row r="30" spans="3:7" s="1" customFormat="1" ht="29.25" outlineLevel="1" x14ac:dyDescent="0.25">
      <c r="C30" s="2"/>
      <c r="D30" s="10" t="s">
        <v>1133</v>
      </c>
      <c r="E30" s="6" t="s">
        <v>465</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57.75" outlineLevel="1" thickBot="1" x14ac:dyDescent="0.25">
      <c r="C34" s="2"/>
      <c r="D34" s="16" t="s">
        <v>1137</v>
      </c>
      <c r="E34" s="7" t="s">
        <v>179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386</v>
      </c>
      <c r="G80" s="3"/>
    </row>
    <row r="81" spans="3:7" s="1" customFormat="1" ht="15.75" outlineLevel="1" thickBot="1" x14ac:dyDescent="0.3">
      <c r="C81" s="2"/>
      <c r="D81" s="12" t="s">
        <v>1178</v>
      </c>
      <c r="E81" s="56" t="s">
        <v>1826</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195</v>
      </c>
      <c r="G121" s="3"/>
    </row>
    <row r="122" spans="3:7" s="1" customFormat="1" ht="42.75" outlineLevel="1" x14ac:dyDescent="0.2">
      <c r="C122" s="2"/>
      <c r="D122" s="15" t="s">
        <v>1212</v>
      </c>
      <c r="E122" s="6" t="s">
        <v>1625</v>
      </c>
      <c r="G122" s="3"/>
    </row>
    <row r="123" spans="3:7" s="1" customFormat="1" ht="28.5" outlineLevel="1" x14ac:dyDescent="0.2">
      <c r="C123" s="2"/>
      <c r="D123" s="15" t="s">
        <v>1213</v>
      </c>
      <c r="E123" s="6" t="s">
        <v>1235</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1340</v>
      </c>
      <c r="E125" s="157" t="s">
        <v>416</v>
      </c>
      <c r="G125" s="3"/>
    </row>
    <row r="126" spans="3:7" s="1" customFormat="1" ht="15.75" outlineLevel="1" thickTop="1" x14ac:dyDescent="0.25">
      <c r="C126" s="2"/>
      <c r="D126" s="13" t="s">
        <v>1215</v>
      </c>
      <c r="E126" s="4" t="s">
        <v>46</v>
      </c>
      <c r="G126" s="3"/>
    </row>
    <row r="127" spans="3:7" s="1" customFormat="1" ht="100.5" outlineLevel="1" x14ac:dyDescent="0.25">
      <c r="C127" s="2"/>
      <c r="D127" s="10" t="s">
        <v>1216</v>
      </c>
      <c r="E127" s="6" t="s">
        <v>417</v>
      </c>
      <c r="G127" s="3"/>
    </row>
    <row r="128" spans="3:7" s="1" customFormat="1" ht="72" outlineLevel="1" x14ac:dyDescent="0.25">
      <c r="C128" s="2"/>
      <c r="D128" s="10" t="s">
        <v>1217</v>
      </c>
      <c r="E128" s="6" t="s">
        <v>418</v>
      </c>
      <c r="G128" s="3"/>
    </row>
    <row r="129" spans="3:7" s="1" customFormat="1" ht="30" outlineLevel="1" x14ac:dyDescent="0.25">
      <c r="C129" s="2"/>
      <c r="D129" s="10" t="s">
        <v>1218</v>
      </c>
      <c r="E129" s="19" t="s">
        <v>1827</v>
      </c>
      <c r="G129" s="3"/>
    </row>
    <row r="130" spans="3:7" s="1" customFormat="1" ht="28.5" outlineLevel="1" x14ac:dyDescent="0.2">
      <c r="C130" s="2"/>
      <c r="D130" s="9" t="s">
        <v>1124</v>
      </c>
      <c r="E130" s="11" t="s">
        <v>419</v>
      </c>
      <c r="G130" s="3"/>
    </row>
    <row r="131" spans="3:7" s="1" customFormat="1" ht="30" outlineLevel="1" x14ac:dyDescent="0.25">
      <c r="C131" s="2"/>
      <c r="D131" s="10" t="s">
        <v>1219</v>
      </c>
      <c r="E131" s="19" t="s">
        <v>1828</v>
      </c>
      <c r="G131" s="3"/>
    </row>
    <row r="132" spans="3:7" s="1" customFormat="1" outlineLevel="1" x14ac:dyDescent="0.2">
      <c r="C132" s="2"/>
      <c r="D132" s="9" t="s">
        <v>1124</v>
      </c>
      <c r="E132" s="11" t="s">
        <v>1829</v>
      </c>
      <c r="G132" s="3"/>
    </row>
    <row r="133" spans="3:7" s="1" customFormat="1" ht="15" outlineLevel="1" x14ac:dyDescent="0.25">
      <c r="C133" s="2"/>
      <c r="D133" s="97" t="s">
        <v>1220</v>
      </c>
      <c r="E133" s="6"/>
      <c r="G133" s="3"/>
    </row>
    <row r="134" spans="3:7" s="1" customFormat="1" outlineLevel="1" x14ac:dyDescent="0.2">
      <c r="C134" s="2"/>
      <c r="D134" s="15" t="s">
        <v>1221</v>
      </c>
      <c r="E134" s="19" t="s">
        <v>1255</v>
      </c>
      <c r="G134" s="3"/>
    </row>
    <row r="135" spans="3:7" s="1" customFormat="1" outlineLevel="1" x14ac:dyDescent="0.2">
      <c r="C135" s="2"/>
      <c r="D135" s="15" t="s">
        <v>1222</v>
      </c>
      <c r="E135" s="19" t="s">
        <v>1830</v>
      </c>
      <c r="G135" s="3"/>
    </row>
    <row r="136" spans="3:7" s="1" customFormat="1" outlineLevel="1" x14ac:dyDescent="0.2">
      <c r="C136" s="2"/>
      <c r="D136" s="15" t="s">
        <v>1223</v>
      </c>
      <c r="E136" s="19" t="s">
        <v>1242</v>
      </c>
      <c r="G136" s="3"/>
    </row>
    <row r="137" spans="3:7" s="1" customFormat="1" ht="85.5" outlineLevel="1" x14ac:dyDescent="0.2">
      <c r="C137" s="2"/>
      <c r="D137" s="9" t="s">
        <v>1224</v>
      </c>
      <c r="E137" s="11" t="s">
        <v>575</v>
      </c>
      <c r="G137" s="3"/>
    </row>
    <row r="138" spans="3:7" s="1" customFormat="1" ht="30.75" outlineLevel="1" thickBot="1" x14ac:dyDescent="0.3">
      <c r="C138" s="2"/>
      <c r="D138" s="12" t="s">
        <v>1225</v>
      </c>
      <c r="E138" s="14" t="s">
        <v>1831</v>
      </c>
      <c r="G138" s="3"/>
    </row>
    <row r="139" spans="3:7" s="1" customFormat="1" ht="15.75" thickTop="1" thickBot="1" x14ac:dyDescent="0.25">
      <c r="C139" s="2"/>
      <c r="D139" s="156" t="s">
        <v>1832</v>
      </c>
      <c r="E139" s="157" t="s">
        <v>420</v>
      </c>
      <c r="G139" s="3"/>
    </row>
    <row r="140" spans="3:7" s="1" customFormat="1" ht="15.75" outlineLevel="1" thickTop="1" x14ac:dyDescent="0.25">
      <c r="C140" s="2"/>
      <c r="D140" s="13" t="s">
        <v>1215</v>
      </c>
      <c r="E140" s="4" t="s">
        <v>170</v>
      </c>
      <c r="G140" s="3"/>
    </row>
    <row r="141" spans="3:7" s="1" customFormat="1" ht="100.5" outlineLevel="1" x14ac:dyDescent="0.25">
      <c r="C141" s="2"/>
      <c r="D141" s="10" t="s">
        <v>1216</v>
      </c>
      <c r="E141" s="6" t="s">
        <v>417</v>
      </c>
      <c r="G141" s="3"/>
    </row>
    <row r="142" spans="3:7" s="1" customFormat="1" ht="45" outlineLevel="1" x14ac:dyDescent="0.25">
      <c r="C142" s="2"/>
      <c r="D142" s="10" t="s">
        <v>1217</v>
      </c>
      <c r="E142" s="6" t="s">
        <v>572</v>
      </c>
      <c r="G142" s="3"/>
    </row>
    <row r="143" spans="3:7" s="1" customFormat="1" ht="30" outlineLevel="1" x14ac:dyDescent="0.25">
      <c r="C143" s="2"/>
      <c r="D143" s="10" t="s">
        <v>1218</v>
      </c>
      <c r="E143" s="19" t="s">
        <v>1244</v>
      </c>
      <c r="G143" s="3"/>
    </row>
    <row r="144" spans="3:7" s="1" customFormat="1" ht="42.75" outlineLevel="1" x14ac:dyDescent="0.2">
      <c r="C144" s="2"/>
      <c r="D144" s="9" t="s">
        <v>1124</v>
      </c>
      <c r="E144" s="11" t="s">
        <v>581</v>
      </c>
      <c r="G144" s="3"/>
    </row>
    <row r="145" spans="3:7" s="1" customFormat="1" ht="30" outlineLevel="1" x14ac:dyDescent="0.25">
      <c r="C145" s="2"/>
      <c r="D145" s="10" t="s">
        <v>1219</v>
      </c>
      <c r="E145" s="19" t="s">
        <v>1382</v>
      </c>
      <c r="G145" s="3"/>
    </row>
    <row r="146" spans="3:7" s="1" customFormat="1" outlineLevel="1" x14ac:dyDescent="0.2">
      <c r="C146" s="2"/>
      <c r="D146" s="9" t="s">
        <v>1124</v>
      </c>
      <c r="E146" s="11" t="s">
        <v>582</v>
      </c>
      <c r="G146" s="3"/>
    </row>
    <row r="147" spans="3:7" s="1" customFormat="1" ht="15" outlineLevel="1" x14ac:dyDescent="0.25">
      <c r="C147" s="2"/>
      <c r="D147" s="97" t="s">
        <v>1220</v>
      </c>
      <c r="E147" s="6"/>
      <c r="G147" s="3"/>
    </row>
    <row r="148" spans="3:7" s="1" customFormat="1" outlineLevel="1" x14ac:dyDescent="0.2">
      <c r="C148" s="2"/>
      <c r="D148" s="15" t="s">
        <v>1221</v>
      </c>
      <c r="E148" s="19" t="s">
        <v>1255</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ht="85.5" outlineLevel="1" x14ac:dyDescent="0.2">
      <c r="C151" s="2"/>
      <c r="D151" s="9" t="s">
        <v>1224</v>
      </c>
      <c r="E151" s="11" t="s">
        <v>575</v>
      </c>
      <c r="G151" s="3"/>
    </row>
    <row r="152" spans="3:7" s="1" customFormat="1" ht="30.75" outlineLevel="1" thickBot="1" x14ac:dyDescent="0.3">
      <c r="C152" s="2"/>
      <c r="D152" s="12" t="s">
        <v>1225</v>
      </c>
      <c r="E152" s="14" t="s">
        <v>1831</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31AD887E-32E1-464D-B952-85D22D3D1B3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6C35-7E53-4969-8587-FC73BA5C9D44}">
  <sheetPr codeName="Tabelle84">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425</v>
      </c>
      <c r="G1" s="112" t="s">
        <v>1227</v>
      </c>
    </row>
    <row r="2" spans="3:8" s="1" customFormat="1" ht="29.25" thickTop="1" thickBot="1" x14ac:dyDescent="0.45">
      <c r="C2" s="2"/>
      <c r="D2" s="161" t="s">
        <v>1108</v>
      </c>
      <c r="E2" s="162"/>
      <c r="G2" s="3"/>
    </row>
    <row r="3" spans="3:8" s="1" customFormat="1" ht="58.5" outlineLevel="1" thickTop="1" x14ac:dyDescent="0.25">
      <c r="C3" s="2"/>
      <c r="D3" s="13" t="s">
        <v>1109</v>
      </c>
      <c r="E3" s="4" t="s">
        <v>1734</v>
      </c>
      <c r="G3" s="3"/>
      <c r="H3" s="5"/>
    </row>
    <row r="4" spans="3:8" s="1" customFormat="1" ht="15" outlineLevel="1" x14ac:dyDescent="0.25">
      <c r="C4" s="2"/>
      <c r="D4" s="10" t="s">
        <v>1110</v>
      </c>
      <c r="E4" s="6" t="s">
        <v>1344</v>
      </c>
      <c r="G4" s="3"/>
    </row>
    <row r="5" spans="3:8" s="1" customFormat="1" ht="15" outlineLevel="1" x14ac:dyDescent="0.25">
      <c r="C5" s="2"/>
      <c r="D5" s="10" t="s">
        <v>1111</v>
      </c>
      <c r="E5" s="6" t="s">
        <v>1735</v>
      </c>
      <c r="G5" s="3"/>
    </row>
    <row r="6" spans="3:8" s="1" customFormat="1" ht="15" outlineLevel="1" x14ac:dyDescent="0.25">
      <c r="C6" s="2"/>
      <c r="D6" s="10" t="s">
        <v>1112</v>
      </c>
      <c r="E6" s="6" t="s">
        <v>426</v>
      </c>
      <c r="G6" s="3"/>
    </row>
    <row r="7" spans="3:8" s="1" customFormat="1" ht="15" outlineLevel="1" x14ac:dyDescent="0.25">
      <c r="C7" s="2"/>
      <c r="D7" s="10" t="s">
        <v>338</v>
      </c>
      <c r="E7" s="6" t="s">
        <v>1736</v>
      </c>
      <c r="G7" s="3"/>
    </row>
    <row r="8" spans="3:8" s="1" customFormat="1" ht="15" outlineLevel="1" x14ac:dyDescent="0.25">
      <c r="C8" s="2"/>
      <c r="D8" s="10" t="s">
        <v>1113</v>
      </c>
      <c r="E8" s="6" t="s">
        <v>1852</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650</v>
      </c>
      <c r="G11" s="3"/>
    </row>
    <row r="12" spans="3:8" s="1" customFormat="1" ht="28.5" outlineLevel="1" x14ac:dyDescent="0.2">
      <c r="C12" s="2"/>
      <c r="D12" s="15" t="s">
        <v>1117</v>
      </c>
      <c r="E12" s="27">
        <v>500</v>
      </c>
      <c r="G12" s="3"/>
    </row>
    <row r="13" spans="3:8" s="1" customFormat="1" ht="28.5" outlineLevel="1" x14ac:dyDescent="0.2">
      <c r="C13" s="2"/>
      <c r="D13" s="15" t="s">
        <v>1118</v>
      </c>
      <c r="E13" s="27">
        <v>150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191</v>
      </c>
      <c r="G18" s="3"/>
    </row>
    <row r="19" spans="3:7" s="1" customFormat="1" ht="15" outlineLevel="1" x14ac:dyDescent="0.25">
      <c r="C19" s="2"/>
      <c r="D19" s="10" t="s">
        <v>1123</v>
      </c>
      <c r="E19" s="6" t="s">
        <v>1738</v>
      </c>
      <c r="G19" s="3"/>
    </row>
    <row r="20" spans="3:7" s="1" customFormat="1" outlineLevel="1" x14ac:dyDescent="0.2">
      <c r="C20" s="2"/>
      <c r="D20" s="9" t="s">
        <v>1124</v>
      </c>
      <c r="E20" s="11" t="s">
        <v>430</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430</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428</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1737</v>
      </c>
      <c r="G29" s="3"/>
    </row>
    <row r="30" spans="3:7" s="1" customFormat="1" ht="29.25" outlineLevel="1" x14ac:dyDescent="0.25">
      <c r="C30" s="2"/>
      <c r="D30" s="10" t="s">
        <v>1133</v>
      </c>
      <c r="E30" s="6" t="s">
        <v>465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43.5" outlineLevel="1" x14ac:dyDescent="0.25">
      <c r="C39" s="2"/>
      <c r="D39" s="10" t="s">
        <v>1142</v>
      </c>
      <c r="E39" s="6" t="s">
        <v>429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27</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43.5" outlineLevel="1" x14ac:dyDescent="0.25">
      <c r="C74" s="2"/>
      <c r="D74" s="10" t="s">
        <v>1171</v>
      </c>
      <c r="E74" s="6" t="s">
        <v>435</v>
      </c>
      <c r="G74" s="3"/>
    </row>
    <row r="75" spans="3:7" s="1" customFormat="1" ht="30" outlineLevel="1" x14ac:dyDescent="0.25">
      <c r="C75" s="2"/>
      <c r="D75" s="10" t="s">
        <v>1172</v>
      </c>
      <c r="E75" s="6" t="s">
        <v>20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71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19</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1273</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1234</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1291</v>
      </c>
      <c r="E125" s="157" t="s">
        <v>232</v>
      </c>
      <c r="G125" s="3"/>
    </row>
    <row r="126" spans="3:7" s="1" customFormat="1" ht="15.75" outlineLevel="1" thickTop="1" x14ac:dyDescent="0.25">
      <c r="C126" s="2"/>
      <c r="D126" s="13" t="s">
        <v>1215</v>
      </c>
      <c r="E126" s="4" t="s">
        <v>46</v>
      </c>
      <c r="G126" s="3"/>
    </row>
    <row r="127" spans="3:7" s="1" customFormat="1" ht="171.75" outlineLevel="1" x14ac:dyDescent="0.25">
      <c r="C127" s="2"/>
      <c r="D127" s="10" t="s">
        <v>1216</v>
      </c>
      <c r="E127" s="6" t="s">
        <v>431</v>
      </c>
      <c r="G127" s="3"/>
    </row>
    <row r="128" spans="3:7" s="1" customFormat="1" ht="72" outlineLevel="1" x14ac:dyDescent="0.25">
      <c r="C128" s="2"/>
      <c r="D128" s="10" t="s">
        <v>1217</v>
      </c>
      <c r="E128" s="6" t="s">
        <v>432</v>
      </c>
      <c r="G128" s="3"/>
    </row>
    <row r="129" spans="3:7" s="1" customFormat="1" ht="30" outlineLevel="1" x14ac:dyDescent="0.25">
      <c r="C129" s="2"/>
      <c r="D129" s="10" t="s">
        <v>1218</v>
      </c>
      <c r="E129" s="19" t="s">
        <v>1345</v>
      </c>
      <c r="G129" s="3"/>
    </row>
    <row r="130" spans="3:7" s="1" customFormat="1" outlineLevel="1" x14ac:dyDescent="0.2">
      <c r="C130" s="2"/>
      <c r="D130" s="9" t="s">
        <v>1124</v>
      </c>
      <c r="E130" s="11">
        <v>0</v>
      </c>
      <c r="G130" s="3"/>
    </row>
    <row r="131" spans="3:7" s="1" customFormat="1" ht="30" outlineLevel="1" x14ac:dyDescent="0.25">
      <c r="C131" s="2"/>
      <c r="D131" s="10" t="s">
        <v>1219</v>
      </c>
      <c r="E131" s="19" t="s">
        <v>1346</v>
      </c>
      <c r="G131" s="3"/>
    </row>
    <row r="132" spans="3:7" s="1" customFormat="1" ht="28.5" outlineLevel="1" x14ac:dyDescent="0.2">
      <c r="C132" s="2"/>
      <c r="D132" s="9" t="s">
        <v>1124</v>
      </c>
      <c r="E132" s="11" t="s">
        <v>433</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434</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FD32DD3-82AE-491C-AB81-7E204D779C1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0BD0-180C-44FE-8C22-62E73FC5EC36}">
  <sheetPr codeName="Tabelle7">
    <tabColor rgb="FF5F013D"/>
    <outlinePr summaryBelow="0" summaryRight="0"/>
  </sheetPr>
  <dimension ref="A1:DE158"/>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1.42578125" defaultRowHeight="15" outlineLevelCol="1" x14ac:dyDescent="0.25"/>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39" customWidth="1"/>
    <col min="73" max="73" width="4.5703125" style="39" customWidth="1"/>
    <col min="74" max="74" width="111.85546875" style="39" customWidth="1"/>
    <col min="75" max="109" width="11.42578125" style="39"/>
  </cols>
  <sheetData>
    <row r="1" spans="1:109" s="25" customFormat="1" ht="114.95" customHeight="1" thickBot="1" x14ac:dyDescent="0.25">
      <c r="A1" s="110" t="s">
        <v>35</v>
      </c>
      <c r="B1" s="109" t="s">
        <v>977</v>
      </c>
      <c r="C1" s="29" t="s">
        <v>978</v>
      </c>
      <c r="D1" s="29" t="s">
        <v>979</v>
      </c>
      <c r="E1" s="29" t="s">
        <v>980</v>
      </c>
      <c r="F1" s="29" t="s">
        <v>981</v>
      </c>
      <c r="G1" s="29" t="s">
        <v>982</v>
      </c>
      <c r="H1" s="29" t="s">
        <v>983</v>
      </c>
      <c r="I1" s="29" t="s">
        <v>984</v>
      </c>
      <c r="J1" s="29" t="s">
        <v>985</v>
      </c>
      <c r="K1" s="29" t="s">
        <v>986</v>
      </c>
      <c r="L1" s="29" t="s">
        <v>987</v>
      </c>
      <c r="M1" s="29" t="s">
        <v>988</v>
      </c>
      <c r="N1" s="29" t="s">
        <v>989</v>
      </c>
      <c r="O1" s="29" t="s">
        <v>990</v>
      </c>
      <c r="P1" s="29" t="s">
        <v>991</v>
      </c>
      <c r="Q1" s="29" t="s">
        <v>992</v>
      </c>
      <c r="R1" s="29" t="s">
        <v>993</v>
      </c>
      <c r="S1" s="29" t="s">
        <v>994</v>
      </c>
      <c r="T1" s="29" t="s">
        <v>995</v>
      </c>
      <c r="U1" s="29" t="s">
        <v>996</v>
      </c>
      <c r="V1" s="29" t="s">
        <v>997</v>
      </c>
      <c r="W1" s="29" t="s">
        <v>998</v>
      </c>
      <c r="X1" s="29" t="s">
        <v>999</v>
      </c>
      <c r="Y1" s="29" t="s">
        <v>1000</v>
      </c>
      <c r="Z1" s="29" t="s">
        <v>1001</v>
      </c>
      <c r="AA1" s="29" t="s">
        <v>1002</v>
      </c>
      <c r="AB1" s="29" t="s">
        <v>1003</v>
      </c>
      <c r="AC1" s="115" t="s">
        <v>1004</v>
      </c>
      <c r="AD1" s="62" t="s">
        <v>1005</v>
      </c>
      <c r="AE1" s="63" t="s">
        <v>1006</v>
      </c>
      <c r="AF1" s="115" t="s">
        <v>1007</v>
      </c>
      <c r="AG1" s="64" t="s">
        <v>1008</v>
      </c>
      <c r="AH1" s="64" t="s">
        <v>1009</v>
      </c>
      <c r="AI1" s="64" t="s">
        <v>1010</v>
      </c>
      <c r="AJ1" s="64" t="s">
        <v>1011</v>
      </c>
      <c r="AK1" s="64" t="s">
        <v>1012</v>
      </c>
      <c r="AL1" s="64" t="s">
        <v>1013</v>
      </c>
      <c r="AM1" s="64" t="s">
        <v>1014</v>
      </c>
      <c r="AN1" s="65" t="s">
        <v>1015</v>
      </c>
      <c r="AO1" s="115" t="s">
        <v>1016</v>
      </c>
      <c r="AP1" s="62" t="s">
        <v>1017</v>
      </c>
      <c r="AQ1" s="62" t="s">
        <v>1018</v>
      </c>
      <c r="AR1" s="62" t="s">
        <v>1019</v>
      </c>
      <c r="AS1" s="62" t="s">
        <v>1020</v>
      </c>
      <c r="AT1" s="63" t="s">
        <v>1021</v>
      </c>
      <c r="AU1" s="115" t="s">
        <v>1022</v>
      </c>
      <c r="AV1" s="59" t="s">
        <v>1023</v>
      </c>
      <c r="AW1" s="50" t="s">
        <v>1024</v>
      </c>
      <c r="AX1" s="50" t="s">
        <v>1025</v>
      </c>
      <c r="AY1" s="50" t="s">
        <v>1026</v>
      </c>
      <c r="AZ1" s="50" t="s">
        <v>1027</v>
      </c>
      <c r="BA1" s="50" t="s">
        <v>1028</v>
      </c>
      <c r="BB1" s="50" t="s">
        <v>1029</v>
      </c>
      <c r="BC1" s="50" t="s">
        <v>1030</v>
      </c>
      <c r="BD1" s="60" t="s">
        <v>1031</v>
      </c>
      <c r="BE1" s="115" t="s">
        <v>1032</v>
      </c>
      <c r="BF1" s="61" t="s">
        <v>1033</v>
      </c>
      <c r="BG1" s="60" t="s">
        <v>1034</v>
      </c>
      <c r="BH1" s="60" t="s">
        <v>1035</v>
      </c>
      <c r="BI1" s="115" t="s">
        <v>1036</v>
      </c>
      <c r="BJ1" s="59" t="s">
        <v>1037</v>
      </c>
      <c r="BK1" s="50" t="s">
        <v>1038</v>
      </c>
      <c r="BL1" s="50" t="s">
        <v>1039</v>
      </c>
      <c r="BM1" s="60" t="s">
        <v>1040</v>
      </c>
      <c r="BN1" s="115" t="s">
        <v>1041</v>
      </c>
      <c r="BO1" s="59" t="s">
        <v>1042</v>
      </c>
      <c r="BP1" s="59" t="s">
        <v>1043</v>
      </c>
      <c r="BQ1" s="59" t="s">
        <v>1044</v>
      </c>
      <c r="BR1" s="59" t="s">
        <v>1045</v>
      </c>
      <c r="BS1" s="59" t="s">
        <v>1046</v>
      </c>
      <c r="BT1" s="37"/>
      <c r="BU1" s="52" t="s">
        <v>1047</v>
      </c>
      <c r="BV1" s="53" t="s">
        <v>1048</v>
      </c>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row>
    <row r="2" spans="1:109" s="26" customFormat="1" ht="26.25" customHeight="1" x14ac:dyDescent="0.25">
      <c r="A2" s="129" t="s">
        <v>1746</v>
      </c>
      <c r="B2" s="43" t="s">
        <v>1050</v>
      </c>
      <c r="C2" s="117" t="s">
        <v>1050</v>
      </c>
      <c r="D2" s="117" t="s">
        <v>1050</v>
      </c>
      <c r="E2" s="117" t="s">
        <v>1050</v>
      </c>
      <c r="F2" s="117" t="s">
        <v>1050</v>
      </c>
      <c r="G2" s="117" t="s">
        <v>1050</v>
      </c>
      <c r="H2" s="117" t="s">
        <v>1050</v>
      </c>
      <c r="I2" s="117" t="s">
        <v>1050</v>
      </c>
      <c r="J2" s="117" t="s">
        <v>1050</v>
      </c>
      <c r="K2" s="117" t="s">
        <v>1050</v>
      </c>
      <c r="L2" s="117" t="s">
        <v>1050</v>
      </c>
      <c r="M2" s="117" t="s">
        <v>1050</v>
      </c>
      <c r="N2" s="117" t="s">
        <v>1050</v>
      </c>
      <c r="O2" s="117" t="s">
        <v>1050</v>
      </c>
      <c r="P2" s="117" t="s">
        <v>1050</v>
      </c>
      <c r="Q2" s="117" t="s">
        <v>1050</v>
      </c>
      <c r="R2" s="117" t="s">
        <v>1050</v>
      </c>
      <c r="S2" s="117" t="s">
        <v>1050</v>
      </c>
      <c r="T2" s="117" t="s">
        <v>1050</v>
      </c>
      <c r="U2" s="117" t="s">
        <v>1050</v>
      </c>
      <c r="V2" s="117" t="s">
        <v>1050</v>
      </c>
      <c r="W2" s="117" t="s">
        <v>1050</v>
      </c>
      <c r="X2" s="117" t="s">
        <v>1050</v>
      </c>
      <c r="Y2" s="117" t="s">
        <v>1050</v>
      </c>
      <c r="Z2" s="117" t="s">
        <v>1050</v>
      </c>
      <c r="AA2" s="117" t="s">
        <v>1050</v>
      </c>
      <c r="AB2" s="117" t="s">
        <v>1050</v>
      </c>
      <c r="AC2" s="123"/>
      <c r="AD2" s="43" t="s">
        <v>1050</v>
      </c>
      <c r="AE2" s="43" t="s">
        <v>1050</v>
      </c>
      <c r="AF2" s="113"/>
      <c r="AG2" s="42" t="s">
        <v>1050</v>
      </c>
      <c r="AH2" s="42" t="s">
        <v>1051</v>
      </c>
      <c r="AI2" s="42" t="s">
        <v>1050</v>
      </c>
      <c r="AJ2" s="42" t="s">
        <v>1050</v>
      </c>
      <c r="AK2" s="42" t="s">
        <v>1050</v>
      </c>
      <c r="AL2" s="42" t="s">
        <v>1052</v>
      </c>
      <c r="AM2" s="42" t="s">
        <v>1050</v>
      </c>
      <c r="AN2" s="42" t="s">
        <v>1050</v>
      </c>
      <c r="AO2" s="113"/>
      <c r="AP2" s="42" t="s">
        <v>1050</v>
      </c>
      <c r="AQ2" s="43" t="s">
        <v>1050</v>
      </c>
      <c r="AR2" s="42" t="s">
        <v>1050</v>
      </c>
      <c r="AS2" s="42" t="s">
        <v>1050</v>
      </c>
      <c r="AT2" s="42" t="s">
        <v>1050</v>
      </c>
      <c r="AU2" s="113"/>
      <c r="AV2" s="40" t="s">
        <v>1053</v>
      </c>
      <c r="AW2" s="43" t="s">
        <v>1050</v>
      </c>
      <c r="AX2" s="43" t="s">
        <v>1051</v>
      </c>
      <c r="AY2" s="43" t="s">
        <v>1051</v>
      </c>
      <c r="AZ2" s="43" t="s">
        <v>1051</v>
      </c>
      <c r="BA2" s="42" t="s">
        <v>1050</v>
      </c>
      <c r="BB2" s="43" t="s">
        <v>1051</v>
      </c>
      <c r="BC2" s="42" t="s">
        <v>1051</v>
      </c>
      <c r="BD2" s="43" t="s">
        <v>1051</v>
      </c>
      <c r="BE2" s="113"/>
      <c r="BF2" s="43" t="s">
        <v>1055</v>
      </c>
      <c r="BG2" s="43" t="s">
        <v>1051</v>
      </c>
      <c r="BH2" s="43" t="s">
        <v>1055</v>
      </c>
      <c r="BI2" s="113"/>
      <c r="BJ2" s="42" t="s">
        <v>1050</v>
      </c>
      <c r="BK2" s="43" t="s">
        <v>1050</v>
      </c>
      <c r="BL2" s="43" t="s">
        <v>1050</v>
      </c>
      <c r="BM2" s="43" t="s">
        <v>1050</v>
      </c>
      <c r="BN2" s="113"/>
      <c r="BO2" s="43" t="s">
        <v>1050</v>
      </c>
      <c r="BP2" s="43" t="s">
        <v>1050</v>
      </c>
      <c r="BQ2" s="42" t="s">
        <v>1050</v>
      </c>
      <c r="BR2" s="42" t="s">
        <v>1050</v>
      </c>
      <c r="BS2" s="43" t="s">
        <v>1051</v>
      </c>
      <c r="BT2" s="48"/>
      <c r="BU2" s="118"/>
      <c r="BV2" s="51"/>
      <c r="BW2" s="39"/>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row>
    <row r="3" spans="1:109" ht="26.25" customHeight="1" x14ac:dyDescent="0.25">
      <c r="A3" s="129" t="s">
        <v>1780</v>
      </c>
      <c r="B3" s="43" t="s">
        <v>1050</v>
      </c>
      <c r="C3" s="120" t="s">
        <v>1050</v>
      </c>
      <c r="D3" s="121" t="s">
        <v>1050</v>
      </c>
      <c r="E3" s="121" t="s">
        <v>1050</v>
      </c>
      <c r="F3" s="121" t="s">
        <v>1050</v>
      </c>
      <c r="G3" s="121" t="s">
        <v>1050</v>
      </c>
      <c r="H3" s="121" t="s">
        <v>1050</v>
      </c>
      <c r="I3" s="121" t="s">
        <v>1050</v>
      </c>
      <c r="J3" s="121" t="s">
        <v>1050</v>
      </c>
      <c r="K3" s="121" t="s">
        <v>1050</v>
      </c>
      <c r="L3" s="121" t="s">
        <v>1050</v>
      </c>
      <c r="M3" s="121" t="s">
        <v>1050</v>
      </c>
      <c r="N3" s="121" t="s">
        <v>1050</v>
      </c>
      <c r="O3" s="121" t="s">
        <v>1050</v>
      </c>
      <c r="P3" s="121" t="s">
        <v>1050</v>
      </c>
      <c r="Q3" s="121" t="s">
        <v>1050</v>
      </c>
      <c r="R3" s="121" t="s">
        <v>1050</v>
      </c>
      <c r="S3" s="121" t="s">
        <v>1050</v>
      </c>
      <c r="T3" s="121" t="s">
        <v>1050</v>
      </c>
      <c r="U3" s="121" t="s">
        <v>1050</v>
      </c>
      <c r="V3" s="121" t="s">
        <v>1050</v>
      </c>
      <c r="W3" s="121" t="s">
        <v>1050</v>
      </c>
      <c r="X3" s="121" t="s">
        <v>1050</v>
      </c>
      <c r="Y3" s="121" t="s">
        <v>1050</v>
      </c>
      <c r="Z3" s="121" t="s">
        <v>1050</v>
      </c>
      <c r="AA3" s="121" t="s">
        <v>1050</v>
      </c>
      <c r="AB3" s="117" t="s">
        <v>1050</v>
      </c>
      <c r="AC3" s="123"/>
      <c r="AD3" s="124" t="s">
        <v>1050</v>
      </c>
      <c r="AE3" s="125" t="s">
        <v>1050</v>
      </c>
      <c r="AF3" s="113"/>
      <c r="AG3" s="126" t="s">
        <v>1050</v>
      </c>
      <c r="AH3" s="42" t="s">
        <v>1051</v>
      </c>
      <c r="AI3" s="42" t="s">
        <v>1050</v>
      </c>
      <c r="AJ3" s="42" t="s">
        <v>1050</v>
      </c>
      <c r="AK3" s="42" t="s">
        <v>1050</v>
      </c>
      <c r="AL3" s="42" t="s">
        <v>1050</v>
      </c>
      <c r="AM3" s="42" t="s">
        <v>1050</v>
      </c>
      <c r="AN3" s="127" t="s">
        <v>1050</v>
      </c>
      <c r="AO3" s="113"/>
      <c r="AP3" s="126" t="s">
        <v>1050</v>
      </c>
      <c r="AQ3" s="43" t="s">
        <v>1055</v>
      </c>
      <c r="AR3" s="42" t="s">
        <v>1050</v>
      </c>
      <c r="AS3" s="42" t="s">
        <v>1050</v>
      </c>
      <c r="AT3" s="127" t="s">
        <v>1050</v>
      </c>
      <c r="AU3" s="113"/>
      <c r="AV3" s="128" t="s">
        <v>1053</v>
      </c>
      <c r="AW3" s="43" t="s">
        <v>1050</v>
      </c>
      <c r="AX3" s="43" t="s">
        <v>1051</v>
      </c>
      <c r="AY3" s="43" t="s">
        <v>1055</v>
      </c>
      <c r="AZ3" s="43" t="s">
        <v>1055</v>
      </c>
      <c r="BA3" s="42" t="s">
        <v>1051</v>
      </c>
      <c r="BB3" s="43" t="s">
        <v>1055</v>
      </c>
      <c r="BC3" s="42" t="s">
        <v>1051</v>
      </c>
      <c r="BD3" s="125" t="s">
        <v>1051</v>
      </c>
      <c r="BE3" s="113"/>
      <c r="BF3" s="124" t="s">
        <v>1050</v>
      </c>
      <c r="BG3" s="43" t="s">
        <v>1050</v>
      </c>
      <c r="BH3" s="125" t="s">
        <v>1050</v>
      </c>
      <c r="BI3" s="113"/>
      <c r="BJ3" s="126" t="s">
        <v>1050</v>
      </c>
      <c r="BK3" s="43" t="s">
        <v>1050</v>
      </c>
      <c r="BL3" s="43" t="s">
        <v>1050</v>
      </c>
      <c r="BM3" s="125" t="s">
        <v>1051</v>
      </c>
      <c r="BN3" s="113"/>
      <c r="BO3" s="124" t="s">
        <v>1050</v>
      </c>
      <c r="BP3" s="43" t="s">
        <v>1051</v>
      </c>
      <c r="BQ3" s="42" t="s">
        <v>1050</v>
      </c>
      <c r="BR3" s="42" t="s">
        <v>1050</v>
      </c>
      <c r="BS3" s="43" t="s">
        <v>1051</v>
      </c>
      <c r="BT3" s="48"/>
      <c r="BU3" s="118"/>
    </row>
    <row r="4" spans="1:109" s="26" customFormat="1" ht="26.25" customHeight="1" x14ac:dyDescent="0.25">
      <c r="A4" s="129" t="s">
        <v>1049</v>
      </c>
      <c r="B4" s="43" t="s">
        <v>1050</v>
      </c>
      <c r="C4" s="117" t="s">
        <v>1050</v>
      </c>
      <c r="D4" s="117" t="s">
        <v>1050</v>
      </c>
      <c r="E4" s="117" t="s">
        <v>1050</v>
      </c>
      <c r="F4" s="117" t="s">
        <v>1050</v>
      </c>
      <c r="G4" s="117" t="s">
        <v>1050</v>
      </c>
      <c r="H4" s="117" t="s">
        <v>1050</v>
      </c>
      <c r="I4" s="117" t="s">
        <v>1050</v>
      </c>
      <c r="J4" s="117" t="s">
        <v>1050</v>
      </c>
      <c r="K4" s="117" t="s">
        <v>1050</v>
      </c>
      <c r="L4" s="117" t="s">
        <v>1050</v>
      </c>
      <c r="M4" s="117" t="s">
        <v>1050</v>
      </c>
      <c r="N4" s="117" t="s">
        <v>1050</v>
      </c>
      <c r="O4" s="117" t="s">
        <v>1050</v>
      </c>
      <c r="P4" s="117" t="s">
        <v>1050</v>
      </c>
      <c r="Q4" s="117" t="s">
        <v>1050</v>
      </c>
      <c r="R4" s="117" t="s">
        <v>1050</v>
      </c>
      <c r="S4" s="117" t="s">
        <v>1050</v>
      </c>
      <c r="T4" s="117" t="s">
        <v>1050</v>
      </c>
      <c r="U4" s="117" t="s">
        <v>1050</v>
      </c>
      <c r="V4" s="117" t="s">
        <v>1050</v>
      </c>
      <c r="W4" s="117" t="s">
        <v>1050</v>
      </c>
      <c r="X4" s="117" t="s">
        <v>1050</v>
      </c>
      <c r="Y4" s="117" t="s">
        <v>1050</v>
      </c>
      <c r="Z4" s="117" t="s">
        <v>1050</v>
      </c>
      <c r="AA4" s="117" t="s">
        <v>1050</v>
      </c>
      <c r="AB4" s="117" t="s">
        <v>1050</v>
      </c>
      <c r="AC4" s="123"/>
      <c r="AD4" s="43" t="s">
        <v>1050</v>
      </c>
      <c r="AE4" s="43" t="s">
        <v>1050</v>
      </c>
      <c r="AF4" s="113"/>
      <c r="AG4" s="42" t="s">
        <v>1051</v>
      </c>
      <c r="AH4" s="42" t="s">
        <v>1050</v>
      </c>
      <c r="AI4" s="42" t="s">
        <v>1050</v>
      </c>
      <c r="AJ4" s="42" t="s">
        <v>1050</v>
      </c>
      <c r="AK4" s="42" t="s">
        <v>1050</v>
      </c>
      <c r="AL4" s="42" t="s">
        <v>1050</v>
      </c>
      <c r="AM4" s="42" t="s">
        <v>1050</v>
      </c>
      <c r="AN4" s="42" t="s">
        <v>1050</v>
      </c>
      <c r="AO4" s="113"/>
      <c r="AP4" s="42" t="s">
        <v>1050</v>
      </c>
      <c r="AQ4" s="43" t="s">
        <v>1052</v>
      </c>
      <c r="AR4" s="42" t="s">
        <v>1050</v>
      </c>
      <c r="AS4" s="42" t="s">
        <v>1050</v>
      </c>
      <c r="AT4" s="42" t="s">
        <v>1050</v>
      </c>
      <c r="AU4" s="113"/>
      <c r="AV4" s="40" t="s">
        <v>1053</v>
      </c>
      <c r="AW4" s="43" t="s">
        <v>1050</v>
      </c>
      <c r="AX4" s="43" t="s">
        <v>1051</v>
      </c>
      <c r="AY4" s="43" t="s">
        <v>1050</v>
      </c>
      <c r="AZ4" s="43" t="s">
        <v>1050</v>
      </c>
      <c r="BA4" s="42" t="s">
        <v>1050</v>
      </c>
      <c r="BB4" s="43" t="s">
        <v>1050</v>
      </c>
      <c r="BC4" s="42" t="s">
        <v>1051</v>
      </c>
      <c r="BD4" s="43" t="s">
        <v>1051</v>
      </c>
      <c r="BE4" s="113"/>
      <c r="BF4" s="43" t="s">
        <v>1050</v>
      </c>
      <c r="BG4" s="43" t="s">
        <v>1050</v>
      </c>
      <c r="BH4" s="43" t="s">
        <v>1050</v>
      </c>
      <c r="BI4" s="113"/>
      <c r="BJ4" s="42" t="s">
        <v>1051</v>
      </c>
      <c r="BK4" s="43" t="s">
        <v>1051</v>
      </c>
      <c r="BL4" s="43" t="s">
        <v>1051</v>
      </c>
      <c r="BM4" s="43" t="s">
        <v>1051</v>
      </c>
      <c r="BN4" s="113"/>
      <c r="BO4" s="43" t="s">
        <v>1050</v>
      </c>
      <c r="BP4" s="43" t="s">
        <v>1050</v>
      </c>
      <c r="BQ4" s="42" t="s">
        <v>1050</v>
      </c>
      <c r="BR4" s="42" t="s">
        <v>1050</v>
      </c>
      <c r="BS4" s="43" t="s">
        <v>1051</v>
      </c>
      <c r="BT4" s="48"/>
      <c r="BU4" s="118"/>
      <c r="BV4" s="51"/>
      <c r="BW4" s="39"/>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row>
    <row r="5" spans="1:109" ht="26.25" customHeight="1" x14ac:dyDescent="0.25">
      <c r="A5" s="129" t="s">
        <v>1054</v>
      </c>
      <c r="B5" s="43" t="s">
        <v>1051</v>
      </c>
      <c r="C5" s="120" t="s">
        <v>1050</v>
      </c>
      <c r="D5" s="121" t="s">
        <v>1051</v>
      </c>
      <c r="E5" s="121" t="s">
        <v>1051</v>
      </c>
      <c r="F5" s="121" t="s">
        <v>1051</v>
      </c>
      <c r="G5" s="121" t="s">
        <v>1051</v>
      </c>
      <c r="H5" s="121" t="s">
        <v>1051</v>
      </c>
      <c r="I5" s="121" t="s">
        <v>1051</v>
      </c>
      <c r="J5" s="121" t="s">
        <v>1051</v>
      </c>
      <c r="K5" s="121" t="s">
        <v>1050</v>
      </c>
      <c r="L5" s="121" t="s">
        <v>1051</v>
      </c>
      <c r="M5" s="121" t="s">
        <v>1051</v>
      </c>
      <c r="N5" s="121" t="s">
        <v>1051</v>
      </c>
      <c r="O5" s="121" t="s">
        <v>1051</v>
      </c>
      <c r="P5" s="121" t="s">
        <v>1051</v>
      </c>
      <c r="Q5" s="121" t="s">
        <v>1051</v>
      </c>
      <c r="R5" s="121" t="s">
        <v>1051</v>
      </c>
      <c r="S5" s="121" t="s">
        <v>1050</v>
      </c>
      <c r="T5" s="121" t="s">
        <v>1050</v>
      </c>
      <c r="U5" s="121" t="s">
        <v>1051</v>
      </c>
      <c r="V5" s="121" t="s">
        <v>1051</v>
      </c>
      <c r="W5" s="121" t="s">
        <v>1050</v>
      </c>
      <c r="X5" s="121" t="s">
        <v>1051</v>
      </c>
      <c r="Y5" s="121" t="s">
        <v>1051</v>
      </c>
      <c r="Z5" s="121" t="s">
        <v>1051</v>
      </c>
      <c r="AA5" s="121" t="s">
        <v>1050</v>
      </c>
      <c r="AB5" s="122" t="s">
        <v>1050</v>
      </c>
      <c r="AC5" s="123"/>
      <c r="AD5" s="124" t="s">
        <v>1050</v>
      </c>
      <c r="AE5" s="125" t="s">
        <v>1050</v>
      </c>
      <c r="AF5" s="113"/>
      <c r="AG5" s="126" t="s">
        <v>1050</v>
      </c>
      <c r="AH5" s="42" t="s">
        <v>1050</v>
      </c>
      <c r="AI5" s="42" t="s">
        <v>1050</v>
      </c>
      <c r="AJ5" s="42" t="s">
        <v>1050</v>
      </c>
      <c r="AK5" s="42" t="s">
        <v>1050</v>
      </c>
      <c r="AL5" s="42" t="s">
        <v>1050</v>
      </c>
      <c r="AM5" s="42" t="s">
        <v>1050</v>
      </c>
      <c r="AN5" s="127" t="s">
        <v>1050</v>
      </c>
      <c r="AO5" s="113"/>
      <c r="AP5" s="126" t="s">
        <v>1055</v>
      </c>
      <c r="AQ5" s="43" t="s">
        <v>1051</v>
      </c>
      <c r="AR5" s="42" t="s">
        <v>1050</v>
      </c>
      <c r="AS5" s="42" t="s">
        <v>1050</v>
      </c>
      <c r="AT5" s="127" t="s">
        <v>1050</v>
      </c>
      <c r="AU5" s="113"/>
      <c r="AV5" s="128" t="s">
        <v>1053</v>
      </c>
      <c r="AW5" s="43" t="s">
        <v>1051</v>
      </c>
      <c r="AX5" s="43" t="s">
        <v>1050</v>
      </c>
      <c r="AY5" s="43" t="s">
        <v>1055</v>
      </c>
      <c r="AZ5" s="43" t="s">
        <v>1055</v>
      </c>
      <c r="BA5" s="42" t="s">
        <v>1050</v>
      </c>
      <c r="BB5" s="43" t="s">
        <v>1055</v>
      </c>
      <c r="BC5" s="42" t="s">
        <v>1050</v>
      </c>
      <c r="BD5" s="125" t="s">
        <v>1050</v>
      </c>
      <c r="BE5" s="113"/>
      <c r="BF5" s="124" t="s">
        <v>1050</v>
      </c>
      <c r="BG5" s="43" t="s">
        <v>1055</v>
      </c>
      <c r="BH5" s="125" t="s">
        <v>1051</v>
      </c>
      <c r="BI5" s="113"/>
      <c r="BJ5" s="126" t="s">
        <v>1050</v>
      </c>
      <c r="BK5" s="43" t="s">
        <v>1055</v>
      </c>
      <c r="BL5" s="43" t="s">
        <v>1055</v>
      </c>
      <c r="BM5" s="125" t="s">
        <v>1055</v>
      </c>
      <c r="BN5" s="113"/>
      <c r="BO5" s="124" t="s">
        <v>1050</v>
      </c>
      <c r="BP5" s="43" t="s">
        <v>1051</v>
      </c>
      <c r="BQ5" s="42" t="s">
        <v>1050</v>
      </c>
      <c r="BR5" s="42" t="s">
        <v>1050</v>
      </c>
      <c r="BS5" s="43" t="s">
        <v>1051</v>
      </c>
      <c r="BT5" s="48"/>
      <c r="BU5" s="118"/>
    </row>
    <row r="6" spans="1:109" ht="26.25" customHeight="1" x14ac:dyDescent="0.25">
      <c r="A6" s="129" t="s">
        <v>1875</v>
      </c>
      <c r="B6" s="43" t="s">
        <v>1050</v>
      </c>
      <c r="C6" s="120" t="s">
        <v>1050</v>
      </c>
      <c r="D6" s="121" t="s">
        <v>1050</v>
      </c>
      <c r="E6" s="121" t="s">
        <v>1050</v>
      </c>
      <c r="F6" s="121" t="s">
        <v>1050</v>
      </c>
      <c r="G6" s="121" t="s">
        <v>1050</v>
      </c>
      <c r="H6" s="121" t="s">
        <v>1050</v>
      </c>
      <c r="I6" s="121" t="s">
        <v>1050</v>
      </c>
      <c r="J6" s="121" t="s">
        <v>1050</v>
      </c>
      <c r="K6" s="121" t="s">
        <v>1050</v>
      </c>
      <c r="L6" s="121" t="s">
        <v>1050</v>
      </c>
      <c r="M6" s="121" t="s">
        <v>1050</v>
      </c>
      <c r="N6" s="121" t="s">
        <v>1050</v>
      </c>
      <c r="O6" s="121" t="s">
        <v>1050</v>
      </c>
      <c r="P6" s="121" t="s">
        <v>1050</v>
      </c>
      <c r="Q6" s="121" t="s">
        <v>1050</v>
      </c>
      <c r="R6" s="121" t="s">
        <v>1050</v>
      </c>
      <c r="S6" s="121" t="s">
        <v>1050</v>
      </c>
      <c r="T6" s="121" t="s">
        <v>1050</v>
      </c>
      <c r="U6" s="121" t="s">
        <v>1050</v>
      </c>
      <c r="V6" s="121" t="s">
        <v>1050</v>
      </c>
      <c r="W6" s="121" t="s">
        <v>1050</v>
      </c>
      <c r="X6" s="121" t="s">
        <v>1050</v>
      </c>
      <c r="Y6" s="121" t="s">
        <v>1050</v>
      </c>
      <c r="Z6" s="121" t="s">
        <v>1050</v>
      </c>
      <c r="AA6" s="121" t="s">
        <v>1050</v>
      </c>
      <c r="AB6" s="122" t="s">
        <v>1050</v>
      </c>
      <c r="AC6" s="123"/>
      <c r="AD6" s="124" t="s">
        <v>1050</v>
      </c>
      <c r="AE6" s="125" t="s">
        <v>1050</v>
      </c>
      <c r="AF6" s="113"/>
      <c r="AG6" s="126" t="s">
        <v>1050</v>
      </c>
      <c r="AH6" s="42" t="s">
        <v>1050</v>
      </c>
      <c r="AI6" s="42" t="s">
        <v>1050</v>
      </c>
      <c r="AJ6" s="42" t="s">
        <v>1050</v>
      </c>
      <c r="AK6" s="42" t="s">
        <v>1050</v>
      </c>
      <c r="AL6" s="42" t="s">
        <v>1050</v>
      </c>
      <c r="AM6" s="42" t="s">
        <v>1050</v>
      </c>
      <c r="AN6" s="127" t="s">
        <v>1050</v>
      </c>
      <c r="AO6" s="113"/>
      <c r="AP6" s="126" t="s">
        <v>1050</v>
      </c>
      <c r="AQ6" s="43" t="s">
        <v>1050</v>
      </c>
      <c r="AR6" s="42" t="s">
        <v>1050</v>
      </c>
      <c r="AS6" s="42" t="s">
        <v>1050</v>
      </c>
      <c r="AT6" s="127" t="s">
        <v>1050</v>
      </c>
      <c r="AU6" s="113"/>
      <c r="AV6" s="128" t="s">
        <v>1053</v>
      </c>
      <c r="AW6" s="43" t="s">
        <v>1050</v>
      </c>
      <c r="AX6" s="43" t="s">
        <v>1051</v>
      </c>
      <c r="AY6" s="43" t="s">
        <v>1050</v>
      </c>
      <c r="AZ6" s="43" t="s">
        <v>1050</v>
      </c>
      <c r="BA6" s="42" t="s">
        <v>1051</v>
      </c>
      <c r="BB6" s="43" t="s">
        <v>1050</v>
      </c>
      <c r="BC6" s="42" t="s">
        <v>1051</v>
      </c>
      <c r="BD6" s="125" t="s">
        <v>1051</v>
      </c>
      <c r="BE6" s="113"/>
      <c r="BF6" s="124" t="s">
        <v>1050</v>
      </c>
      <c r="BG6" s="43" t="s">
        <v>1051</v>
      </c>
      <c r="BH6" s="125" t="s">
        <v>1050</v>
      </c>
      <c r="BI6" s="113"/>
      <c r="BJ6" s="126" t="s">
        <v>1050</v>
      </c>
      <c r="BK6" s="43" t="s">
        <v>1050</v>
      </c>
      <c r="BL6" s="43" t="s">
        <v>1050</v>
      </c>
      <c r="BM6" s="125" t="s">
        <v>1050</v>
      </c>
      <c r="BN6" s="113"/>
      <c r="BO6" s="124" t="s">
        <v>1051</v>
      </c>
      <c r="BP6" s="43" t="s">
        <v>1051</v>
      </c>
      <c r="BQ6" s="42" t="s">
        <v>1050</v>
      </c>
      <c r="BR6" s="42" t="s">
        <v>1050</v>
      </c>
      <c r="BS6" s="43" t="s">
        <v>1051</v>
      </c>
      <c r="BT6" s="48"/>
    </row>
    <row r="7" spans="1:109" ht="26.25" customHeight="1" x14ac:dyDescent="0.25">
      <c r="A7" s="129" t="s">
        <v>1508</v>
      </c>
      <c r="B7" s="43" t="s">
        <v>1051</v>
      </c>
      <c r="C7" s="120" t="s">
        <v>1051</v>
      </c>
      <c r="D7" s="121" t="s">
        <v>1051</v>
      </c>
      <c r="E7" s="121" t="s">
        <v>1051</v>
      </c>
      <c r="F7" s="121" t="s">
        <v>1051</v>
      </c>
      <c r="G7" s="121" t="s">
        <v>1051</v>
      </c>
      <c r="H7" s="121" t="s">
        <v>1051</v>
      </c>
      <c r="I7" s="121" t="s">
        <v>1051</v>
      </c>
      <c r="J7" s="121" t="s">
        <v>1051</v>
      </c>
      <c r="K7" s="121" t="s">
        <v>1051</v>
      </c>
      <c r="L7" s="121" t="s">
        <v>1051</v>
      </c>
      <c r="M7" s="121" t="s">
        <v>1051</v>
      </c>
      <c r="N7" s="121" t="s">
        <v>1051</v>
      </c>
      <c r="O7" s="121" t="s">
        <v>1051</v>
      </c>
      <c r="P7" s="121" t="s">
        <v>1051</v>
      </c>
      <c r="Q7" s="121" t="s">
        <v>1051</v>
      </c>
      <c r="R7" s="121" t="s">
        <v>1051</v>
      </c>
      <c r="S7" s="121" t="s">
        <v>1051</v>
      </c>
      <c r="T7" s="121" t="s">
        <v>1051</v>
      </c>
      <c r="U7" s="121" t="s">
        <v>1051</v>
      </c>
      <c r="V7" s="121" t="s">
        <v>1050</v>
      </c>
      <c r="W7" s="121" t="s">
        <v>1051</v>
      </c>
      <c r="X7" s="121" t="s">
        <v>1051</v>
      </c>
      <c r="Y7" s="121" t="s">
        <v>1051</v>
      </c>
      <c r="Z7" s="121" t="s">
        <v>1051</v>
      </c>
      <c r="AA7" s="121" t="s">
        <v>1051</v>
      </c>
      <c r="AB7" s="122" t="s">
        <v>1051</v>
      </c>
      <c r="AC7" s="123"/>
      <c r="AD7" s="124" t="s">
        <v>1050</v>
      </c>
      <c r="AE7" s="125" t="s">
        <v>1050</v>
      </c>
      <c r="AF7" s="113"/>
      <c r="AG7" s="126" t="s">
        <v>1051</v>
      </c>
      <c r="AH7" s="42" t="s">
        <v>1051</v>
      </c>
      <c r="AI7" s="42" t="s">
        <v>1055</v>
      </c>
      <c r="AJ7" s="42" t="s">
        <v>1050</v>
      </c>
      <c r="AK7" s="42" t="s">
        <v>1050</v>
      </c>
      <c r="AL7" s="42" t="s">
        <v>1052</v>
      </c>
      <c r="AM7" s="42" t="s">
        <v>1051</v>
      </c>
      <c r="AN7" s="127" t="s">
        <v>1050</v>
      </c>
      <c r="AO7" s="113"/>
      <c r="AP7" s="126" t="s">
        <v>1050</v>
      </c>
      <c r="AQ7" s="43" t="s">
        <v>1055</v>
      </c>
      <c r="AR7" s="42" t="s">
        <v>1050</v>
      </c>
      <c r="AS7" s="42" t="s">
        <v>1050</v>
      </c>
      <c r="AT7" s="127" t="s">
        <v>1050</v>
      </c>
      <c r="AU7" s="113"/>
      <c r="AV7" s="128" t="s">
        <v>1053</v>
      </c>
      <c r="AW7" s="43" t="s">
        <v>1050</v>
      </c>
      <c r="AX7" s="43" t="s">
        <v>1051</v>
      </c>
      <c r="AY7" s="43" t="s">
        <v>1050</v>
      </c>
      <c r="AZ7" s="43" t="s">
        <v>1050</v>
      </c>
      <c r="BA7" s="42" t="s">
        <v>1052</v>
      </c>
      <c r="BB7" s="43" t="s">
        <v>1050</v>
      </c>
      <c r="BC7" s="42" t="s">
        <v>1050</v>
      </c>
      <c r="BD7" s="125" t="s">
        <v>1051</v>
      </c>
      <c r="BE7" s="113"/>
      <c r="BF7" s="124" t="s">
        <v>1050</v>
      </c>
      <c r="BG7" s="43" t="s">
        <v>1050</v>
      </c>
      <c r="BH7" s="125" t="s">
        <v>1050</v>
      </c>
      <c r="BI7" s="113"/>
      <c r="BJ7" s="126" t="s">
        <v>1051</v>
      </c>
      <c r="BK7" s="43" t="s">
        <v>1051</v>
      </c>
      <c r="BL7" s="43" t="s">
        <v>1050</v>
      </c>
      <c r="BM7" s="125" t="s">
        <v>1050</v>
      </c>
      <c r="BN7" s="113"/>
      <c r="BO7" s="124" t="s">
        <v>1051</v>
      </c>
      <c r="BP7" s="43" t="s">
        <v>1051</v>
      </c>
      <c r="BQ7" s="42" t="s">
        <v>1050</v>
      </c>
      <c r="BR7" s="42" t="s">
        <v>1050</v>
      </c>
      <c r="BS7" s="43" t="s">
        <v>1050</v>
      </c>
      <c r="BT7" s="48"/>
      <c r="BU7" s="118"/>
    </row>
    <row r="8" spans="1:109" ht="26.25" customHeight="1" x14ac:dyDescent="0.25">
      <c r="A8" s="129" t="s">
        <v>1056</v>
      </c>
      <c r="B8" s="43" t="s">
        <v>1050</v>
      </c>
      <c r="C8" s="120" t="s">
        <v>1050</v>
      </c>
      <c r="D8" s="121" t="s">
        <v>1050</v>
      </c>
      <c r="E8" s="121" t="s">
        <v>1050</v>
      </c>
      <c r="F8" s="121" t="s">
        <v>1050</v>
      </c>
      <c r="G8" s="121" t="s">
        <v>1050</v>
      </c>
      <c r="H8" s="121" t="s">
        <v>1050</v>
      </c>
      <c r="I8" s="121" t="s">
        <v>1050</v>
      </c>
      <c r="J8" s="121" t="s">
        <v>1050</v>
      </c>
      <c r="K8" s="121" t="s">
        <v>1050</v>
      </c>
      <c r="L8" s="121" t="s">
        <v>1050</v>
      </c>
      <c r="M8" s="121" t="s">
        <v>1050</v>
      </c>
      <c r="N8" s="121" t="s">
        <v>1050</v>
      </c>
      <c r="O8" s="121" t="s">
        <v>1050</v>
      </c>
      <c r="P8" s="121" t="s">
        <v>1050</v>
      </c>
      <c r="Q8" s="121" t="s">
        <v>1050</v>
      </c>
      <c r="R8" s="121" t="s">
        <v>1050</v>
      </c>
      <c r="S8" s="121" t="s">
        <v>1050</v>
      </c>
      <c r="T8" s="121" t="s">
        <v>1050</v>
      </c>
      <c r="U8" s="121" t="s">
        <v>1050</v>
      </c>
      <c r="V8" s="121" t="s">
        <v>1050</v>
      </c>
      <c r="W8" s="121" t="s">
        <v>1050</v>
      </c>
      <c r="X8" s="121" t="s">
        <v>1050</v>
      </c>
      <c r="Y8" s="121" t="s">
        <v>1050</v>
      </c>
      <c r="Z8" s="121" t="s">
        <v>1050</v>
      </c>
      <c r="AA8" s="121" t="s">
        <v>1050</v>
      </c>
      <c r="AB8" s="122" t="s">
        <v>1050</v>
      </c>
      <c r="AC8" s="123"/>
      <c r="AD8" s="124" t="s">
        <v>1050</v>
      </c>
      <c r="AE8" s="125" t="s">
        <v>1050</v>
      </c>
      <c r="AF8" s="113"/>
      <c r="AG8" s="126" t="s">
        <v>1050</v>
      </c>
      <c r="AH8" s="42" t="s">
        <v>1050</v>
      </c>
      <c r="AI8" s="42" t="s">
        <v>1050</v>
      </c>
      <c r="AJ8" s="42" t="s">
        <v>1050</v>
      </c>
      <c r="AK8" s="42" t="s">
        <v>1050</v>
      </c>
      <c r="AL8" s="42" t="s">
        <v>1051</v>
      </c>
      <c r="AM8" s="42" t="s">
        <v>1050</v>
      </c>
      <c r="AN8" s="127" t="s">
        <v>1050</v>
      </c>
      <c r="AO8" s="113"/>
      <c r="AP8" s="126" t="s">
        <v>1050</v>
      </c>
      <c r="AQ8" s="42" t="s">
        <v>1050</v>
      </c>
      <c r="AR8" s="42" t="s">
        <v>1050</v>
      </c>
      <c r="AS8" s="42" t="s">
        <v>1050</v>
      </c>
      <c r="AT8" s="127" t="s">
        <v>1050</v>
      </c>
      <c r="AU8" s="113"/>
      <c r="AV8" s="128" t="s">
        <v>1053</v>
      </c>
      <c r="AW8" s="43" t="s">
        <v>1051</v>
      </c>
      <c r="AX8" s="43" t="s">
        <v>1051</v>
      </c>
      <c r="AY8" s="43" t="s">
        <v>1050</v>
      </c>
      <c r="AZ8" s="43" t="s">
        <v>1050</v>
      </c>
      <c r="BA8" s="42" t="s">
        <v>1051</v>
      </c>
      <c r="BB8" s="43" t="s">
        <v>1050</v>
      </c>
      <c r="BC8" s="42" t="s">
        <v>1051</v>
      </c>
      <c r="BD8" s="125" t="s">
        <v>1051</v>
      </c>
      <c r="BE8" s="113"/>
      <c r="BF8" s="124" t="s">
        <v>1050</v>
      </c>
      <c r="BG8" s="43" t="s">
        <v>1050</v>
      </c>
      <c r="BH8" s="125" t="s">
        <v>1050</v>
      </c>
      <c r="BI8" s="113"/>
      <c r="BJ8" s="126" t="s">
        <v>1051</v>
      </c>
      <c r="BK8" s="43" t="s">
        <v>1051</v>
      </c>
      <c r="BL8" s="43" t="s">
        <v>1050</v>
      </c>
      <c r="BM8" s="125" t="s">
        <v>1050</v>
      </c>
      <c r="BN8" s="113"/>
      <c r="BO8" s="124" t="s">
        <v>1051</v>
      </c>
      <c r="BP8" s="43" t="s">
        <v>1051</v>
      </c>
      <c r="BQ8" s="42" t="s">
        <v>1051</v>
      </c>
      <c r="BR8" s="42" t="s">
        <v>1051</v>
      </c>
      <c r="BS8" s="43" t="s">
        <v>1050</v>
      </c>
      <c r="BT8" s="48"/>
      <c r="BU8" s="118"/>
    </row>
    <row r="9" spans="1:109" ht="26.25" customHeight="1" x14ac:dyDescent="0.25">
      <c r="A9" s="129" t="s">
        <v>1057</v>
      </c>
      <c r="B9" s="43" t="s">
        <v>1050</v>
      </c>
      <c r="C9" s="120" t="s">
        <v>1050</v>
      </c>
      <c r="D9" s="121" t="s">
        <v>1050</v>
      </c>
      <c r="E9" s="121" t="s">
        <v>1050</v>
      </c>
      <c r="F9" s="121" t="s">
        <v>1050</v>
      </c>
      <c r="G9" s="121" t="s">
        <v>1050</v>
      </c>
      <c r="H9" s="121" t="s">
        <v>1050</v>
      </c>
      <c r="I9" s="121" t="s">
        <v>1050</v>
      </c>
      <c r="J9" s="121" t="s">
        <v>1050</v>
      </c>
      <c r="K9" s="121" t="s">
        <v>1050</v>
      </c>
      <c r="L9" s="121" t="s">
        <v>1050</v>
      </c>
      <c r="M9" s="121" t="s">
        <v>1050</v>
      </c>
      <c r="N9" s="121" t="s">
        <v>1050</v>
      </c>
      <c r="O9" s="121" t="s">
        <v>1050</v>
      </c>
      <c r="P9" s="121" t="s">
        <v>1050</v>
      </c>
      <c r="Q9" s="121" t="s">
        <v>1050</v>
      </c>
      <c r="R9" s="121" t="s">
        <v>1050</v>
      </c>
      <c r="S9" s="121" t="s">
        <v>1050</v>
      </c>
      <c r="T9" s="121" t="s">
        <v>1050</v>
      </c>
      <c r="U9" s="121" t="s">
        <v>1050</v>
      </c>
      <c r="V9" s="121" t="s">
        <v>1050</v>
      </c>
      <c r="W9" s="121" t="s">
        <v>1050</v>
      </c>
      <c r="X9" s="121" t="s">
        <v>1050</v>
      </c>
      <c r="Y9" s="121" t="s">
        <v>1050</v>
      </c>
      <c r="Z9" s="121" t="s">
        <v>1050</v>
      </c>
      <c r="AA9" s="121" t="s">
        <v>1050</v>
      </c>
      <c r="AB9" s="122" t="s">
        <v>1050</v>
      </c>
      <c r="AC9" s="123"/>
      <c r="AD9" s="124" t="s">
        <v>1050</v>
      </c>
      <c r="AE9" s="124" t="s">
        <v>1050</v>
      </c>
      <c r="AF9" s="113"/>
      <c r="AG9" s="124" t="s">
        <v>1050</v>
      </c>
      <c r="AH9" s="42" t="s">
        <v>1050</v>
      </c>
      <c r="AI9" s="42" t="s">
        <v>1055</v>
      </c>
      <c r="AJ9" s="42" t="s">
        <v>1050</v>
      </c>
      <c r="AK9" s="42" t="s">
        <v>1051</v>
      </c>
      <c r="AL9" s="42" t="s">
        <v>1051</v>
      </c>
      <c r="AM9" s="42" t="s">
        <v>1050</v>
      </c>
      <c r="AN9" s="127" t="s">
        <v>1051</v>
      </c>
      <c r="AO9" s="113"/>
      <c r="AP9" s="126" t="s">
        <v>1050</v>
      </c>
      <c r="AQ9" s="43" t="s">
        <v>1051</v>
      </c>
      <c r="AR9" s="42" t="s">
        <v>1051</v>
      </c>
      <c r="AS9" s="42" t="s">
        <v>1051</v>
      </c>
      <c r="AT9" s="127" t="s">
        <v>1051</v>
      </c>
      <c r="AU9" s="113"/>
      <c r="AV9" s="128" t="s">
        <v>1053</v>
      </c>
      <c r="AW9" s="43" t="s">
        <v>1050</v>
      </c>
      <c r="AX9" s="43" t="s">
        <v>1050</v>
      </c>
      <c r="AY9" s="43" t="s">
        <v>1050</v>
      </c>
      <c r="AZ9" s="43" t="s">
        <v>1051</v>
      </c>
      <c r="BA9" s="42" t="s">
        <v>1050</v>
      </c>
      <c r="BB9" s="43" t="s">
        <v>1050</v>
      </c>
      <c r="BC9" s="42" t="s">
        <v>1050</v>
      </c>
      <c r="BD9" s="125" t="s">
        <v>1050</v>
      </c>
      <c r="BE9" s="113"/>
      <c r="BF9" s="124" t="s">
        <v>1051</v>
      </c>
      <c r="BG9" s="43" t="s">
        <v>1050</v>
      </c>
      <c r="BH9" s="125" t="s">
        <v>1051</v>
      </c>
      <c r="BI9" s="113"/>
      <c r="BJ9" s="126" t="s">
        <v>1051</v>
      </c>
      <c r="BK9" s="43" t="s">
        <v>1051</v>
      </c>
      <c r="BL9" s="43" t="s">
        <v>1051</v>
      </c>
      <c r="BM9" s="125" t="s">
        <v>1051</v>
      </c>
      <c r="BN9" s="113"/>
      <c r="BO9" s="124" t="s">
        <v>1051</v>
      </c>
      <c r="BP9" s="43" t="s">
        <v>1051</v>
      </c>
      <c r="BQ9" s="42" t="s">
        <v>1050</v>
      </c>
      <c r="BR9" s="42" t="s">
        <v>1051</v>
      </c>
      <c r="BS9" s="43" t="s">
        <v>1051</v>
      </c>
      <c r="BT9" s="48"/>
      <c r="BU9" s="118"/>
    </row>
    <row r="10" spans="1:109" ht="26.25" customHeight="1" x14ac:dyDescent="0.25">
      <c r="A10" s="129" t="s">
        <v>1058</v>
      </c>
      <c r="B10" s="43" t="s">
        <v>1051</v>
      </c>
      <c r="C10" s="120" t="s">
        <v>1050</v>
      </c>
      <c r="D10" s="121" t="s">
        <v>1050</v>
      </c>
      <c r="E10" s="121" t="s">
        <v>1050</v>
      </c>
      <c r="F10" s="121" t="s">
        <v>1050</v>
      </c>
      <c r="G10" s="121" t="s">
        <v>1050</v>
      </c>
      <c r="H10" s="121" t="s">
        <v>1050</v>
      </c>
      <c r="I10" s="121" t="s">
        <v>1050</v>
      </c>
      <c r="J10" s="121" t="s">
        <v>1051</v>
      </c>
      <c r="K10" s="121" t="s">
        <v>1050</v>
      </c>
      <c r="L10" s="121" t="s">
        <v>1050</v>
      </c>
      <c r="M10" s="121" t="s">
        <v>1051</v>
      </c>
      <c r="N10" s="121" t="s">
        <v>1050</v>
      </c>
      <c r="O10" s="121" t="s">
        <v>1051</v>
      </c>
      <c r="P10" s="121" t="s">
        <v>1050</v>
      </c>
      <c r="Q10" s="121" t="s">
        <v>1050</v>
      </c>
      <c r="R10" s="121" t="s">
        <v>1050</v>
      </c>
      <c r="S10" s="121" t="s">
        <v>1050</v>
      </c>
      <c r="T10" s="121" t="s">
        <v>1050</v>
      </c>
      <c r="U10" s="121" t="s">
        <v>1050</v>
      </c>
      <c r="V10" s="121" t="s">
        <v>1051</v>
      </c>
      <c r="W10" s="121" t="s">
        <v>1050</v>
      </c>
      <c r="X10" s="121" t="s">
        <v>1050</v>
      </c>
      <c r="Y10" s="121" t="s">
        <v>1051</v>
      </c>
      <c r="Z10" s="121" t="s">
        <v>1050</v>
      </c>
      <c r="AA10" s="121" t="s">
        <v>1050</v>
      </c>
      <c r="AB10" s="122" t="s">
        <v>1050</v>
      </c>
      <c r="AC10" s="123"/>
      <c r="AD10" s="124" t="s">
        <v>1050</v>
      </c>
      <c r="AE10" s="125" t="s">
        <v>1050</v>
      </c>
      <c r="AF10" s="113"/>
      <c r="AG10" s="126" t="s">
        <v>1050</v>
      </c>
      <c r="AH10" s="42" t="s">
        <v>1050</v>
      </c>
      <c r="AI10" s="42" t="s">
        <v>1050</v>
      </c>
      <c r="AJ10" s="42" t="s">
        <v>1050</v>
      </c>
      <c r="AK10" s="42" t="s">
        <v>1050</v>
      </c>
      <c r="AL10" s="42" t="s">
        <v>1052</v>
      </c>
      <c r="AM10" s="42" t="s">
        <v>1050</v>
      </c>
      <c r="AN10" s="127" t="s">
        <v>1050</v>
      </c>
      <c r="AO10" s="113"/>
      <c r="AP10" s="126" t="s">
        <v>1050</v>
      </c>
      <c r="AQ10" s="43" t="s">
        <v>1055</v>
      </c>
      <c r="AR10" s="42" t="s">
        <v>1055</v>
      </c>
      <c r="AS10" s="42" t="s">
        <v>1050</v>
      </c>
      <c r="AT10" s="127" t="s">
        <v>1050</v>
      </c>
      <c r="AU10" s="113"/>
      <c r="AV10" s="128" t="s">
        <v>1053</v>
      </c>
      <c r="AW10" s="43" t="s">
        <v>1051</v>
      </c>
      <c r="AX10" s="43" t="s">
        <v>1051</v>
      </c>
      <c r="AY10" s="43" t="s">
        <v>1050</v>
      </c>
      <c r="AZ10" s="43" t="s">
        <v>1050</v>
      </c>
      <c r="BA10" s="42" t="s">
        <v>1050</v>
      </c>
      <c r="BB10" s="43" t="s">
        <v>1055</v>
      </c>
      <c r="BC10" s="42" t="s">
        <v>1050</v>
      </c>
      <c r="BD10" s="125" t="s">
        <v>1050</v>
      </c>
      <c r="BE10" s="113"/>
      <c r="BF10" s="124" t="s">
        <v>1055</v>
      </c>
      <c r="BG10" s="43" t="s">
        <v>1055</v>
      </c>
      <c r="BH10" s="125" t="s">
        <v>1055</v>
      </c>
      <c r="BI10" s="113"/>
      <c r="BJ10" s="126" t="s">
        <v>1050</v>
      </c>
      <c r="BK10" s="43" t="s">
        <v>1050</v>
      </c>
      <c r="BL10" s="43" t="s">
        <v>1050</v>
      </c>
      <c r="BM10" s="125" t="s">
        <v>1050</v>
      </c>
      <c r="BN10" s="113"/>
      <c r="BO10" s="124" t="s">
        <v>1050</v>
      </c>
      <c r="BP10" s="43" t="s">
        <v>1051</v>
      </c>
      <c r="BQ10" s="42" t="s">
        <v>1050</v>
      </c>
      <c r="BR10" s="42" t="s">
        <v>1050</v>
      </c>
      <c r="BS10" s="43" t="s">
        <v>1051</v>
      </c>
      <c r="BT10" s="48"/>
      <c r="BU10" s="119"/>
    </row>
    <row r="11" spans="1:109" ht="26.25" customHeight="1" x14ac:dyDescent="0.25">
      <c r="A11" s="129" t="s">
        <v>1059</v>
      </c>
      <c r="B11" s="43" t="s">
        <v>1050</v>
      </c>
      <c r="C11" s="120" t="s">
        <v>1050</v>
      </c>
      <c r="D11" s="121" t="s">
        <v>1050</v>
      </c>
      <c r="E11" s="121" t="s">
        <v>1050</v>
      </c>
      <c r="F11" s="121" t="s">
        <v>1050</v>
      </c>
      <c r="G11" s="121" t="s">
        <v>1050</v>
      </c>
      <c r="H11" s="121" t="s">
        <v>1050</v>
      </c>
      <c r="I11" s="121" t="s">
        <v>1050</v>
      </c>
      <c r="J11" s="121" t="s">
        <v>1050</v>
      </c>
      <c r="K11" s="121" t="s">
        <v>1050</v>
      </c>
      <c r="L11" s="121" t="s">
        <v>1050</v>
      </c>
      <c r="M11" s="121" t="s">
        <v>1050</v>
      </c>
      <c r="N11" s="121" t="s">
        <v>1050</v>
      </c>
      <c r="O11" s="121" t="s">
        <v>1050</v>
      </c>
      <c r="P11" s="121" t="s">
        <v>1050</v>
      </c>
      <c r="Q11" s="121" t="s">
        <v>1050</v>
      </c>
      <c r="R11" s="121" t="s">
        <v>1050</v>
      </c>
      <c r="S11" s="121" t="s">
        <v>1050</v>
      </c>
      <c r="T11" s="121" t="s">
        <v>1050</v>
      </c>
      <c r="U11" s="121" t="s">
        <v>1050</v>
      </c>
      <c r="V11" s="121" t="s">
        <v>1050</v>
      </c>
      <c r="W11" s="121" t="s">
        <v>1050</v>
      </c>
      <c r="X11" s="121" t="s">
        <v>1050</v>
      </c>
      <c r="Y11" s="121" t="s">
        <v>1050</v>
      </c>
      <c r="Z11" s="121" t="s">
        <v>1050</v>
      </c>
      <c r="AA11" s="121" t="s">
        <v>1050</v>
      </c>
      <c r="AB11" s="122" t="s">
        <v>1050</v>
      </c>
      <c r="AC11" s="123"/>
      <c r="AD11" s="124" t="s">
        <v>1050</v>
      </c>
      <c r="AE11" s="125" t="s">
        <v>1050</v>
      </c>
      <c r="AF11" s="113"/>
      <c r="AG11" s="126" t="s">
        <v>1050</v>
      </c>
      <c r="AH11" s="42" t="s">
        <v>1050</v>
      </c>
      <c r="AI11" s="42" t="s">
        <v>1050</v>
      </c>
      <c r="AJ11" s="42" t="s">
        <v>1051</v>
      </c>
      <c r="AK11" s="42" t="s">
        <v>1051</v>
      </c>
      <c r="AL11" s="42" t="s">
        <v>1051</v>
      </c>
      <c r="AM11" s="42" t="s">
        <v>1051</v>
      </c>
      <c r="AN11" s="127" t="s">
        <v>1051</v>
      </c>
      <c r="AO11" s="113"/>
      <c r="AP11" s="126" t="s">
        <v>1051</v>
      </c>
      <c r="AQ11" s="43" t="s">
        <v>1055</v>
      </c>
      <c r="AR11" s="42" t="s">
        <v>1050</v>
      </c>
      <c r="AS11" s="43" t="s">
        <v>1055</v>
      </c>
      <c r="AT11" s="127" t="s">
        <v>1051</v>
      </c>
      <c r="AU11" s="113"/>
      <c r="AV11" s="128" t="s">
        <v>1060</v>
      </c>
      <c r="AW11" s="43" t="s">
        <v>1050</v>
      </c>
      <c r="AX11" s="43" t="s">
        <v>1051</v>
      </c>
      <c r="AY11" s="43" t="s">
        <v>1055</v>
      </c>
      <c r="AZ11" s="43" t="s">
        <v>1055</v>
      </c>
      <c r="BA11" s="42" t="s">
        <v>1051</v>
      </c>
      <c r="BB11" s="43" t="s">
        <v>1050</v>
      </c>
      <c r="BC11" s="42" t="s">
        <v>1051</v>
      </c>
      <c r="BD11" s="125" t="s">
        <v>1051</v>
      </c>
      <c r="BE11" s="113"/>
      <c r="BF11" s="124" t="s">
        <v>1050</v>
      </c>
      <c r="BG11" s="43" t="s">
        <v>1050</v>
      </c>
      <c r="BH11" s="125" t="s">
        <v>1052</v>
      </c>
      <c r="BI11" s="113"/>
      <c r="BJ11" s="126" t="s">
        <v>1051</v>
      </c>
      <c r="BK11" s="43" t="s">
        <v>1051</v>
      </c>
      <c r="BL11" s="43" t="s">
        <v>1051</v>
      </c>
      <c r="BM11" s="125" t="s">
        <v>1051</v>
      </c>
      <c r="BN11" s="113"/>
      <c r="BO11" s="124" t="s">
        <v>1051</v>
      </c>
      <c r="BP11" s="43" t="s">
        <v>1051</v>
      </c>
      <c r="BQ11" s="42" t="s">
        <v>1050</v>
      </c>
      <c r="BR11" s="42" t="s">
        <v>1051</v>
      </c>
      <c r="BS11" s="43" t="s">
        <v>1051</v>
      </c>
      <c r="BT11" s="48"/>
    </row>
    <row r="12" spans="1:109" ht="26.25" customHeight="1" x14ac:dyDescent="0.25">
      <c r="A12" s="129" t="s">
        <v>1061</v>
      </c>
      <c r="B12" s="43" t="s">
        <v>1050</v>
      </c>
      <c r="C12" s="120" t="s">
        <v>1050</v>
      </c>
      <c r="D12" s="121" t="s">
        <v>1050</v>
      </c>
      <c r="E12" s="121" t="s">
        <v>1050</v>
      </c>
      <c r="F12" s="121" t="s">
        <v>1050</v>
      </c>
      <c r="G12" s="121" t="s">
        <v>1050</v>
      </c>
      <c r="H12" s="121" t="s">
        <v>1050</v>
      </c>
      <c r="I12" s="121" t="s">
        <v>1050</v>
      </c>
      <c r="J12" s="121" t="s">
        <v>1050</v>
      </c>
      <c r="K12" s="121" t="s">
        <v>1050</v>
      </c>
      <c r="L12" s="121" t="s">
        <v>1050</v>
      </c>
      <c r="M12" s="121" t="s">
        <v>1050</v>
      </c>
      <c r="N12" s="121" t="s">
        <v>1050</v>
      </c>
      <c r="O12" s="121" t="s">
        <v>1050</v>
      </c>
      <c r="P12" s="121" t="s">
        <v>1050</v>
      </c>
      <c r="Q12" s="121" t="s">
        <v>1050</v>
      </c>
      <c r="R12" s="121" t="s">
        <v>1050</v>
      </c>
      <c r="S12" s="121" t="s">
        <v>1050</v>
      </c>
      <c r="T12" s="121" t="s">
        <v>1050</v>
      </c>
      <c r="U12" s="121" t="s">
        <v>1050</v>
      </c>
      <c r="V12" s="121" t="s">
        <v>1050</v>
      </c>
      <c r="W12" s="121" t="s">
        <v>1050</v>
      </c>
      <c r="X12" s="121" t="s">
        <v>1050</v>
      </c>
      <c r="Y12" s="121" t="s">
        <v>1050</v>
      </c>
      <c r="Z12" s="121" t="s">
        <v>1050</v>
      </c>
      <c r="AA12" s="121" t="s">
        <v>1050</v>
      </c>
      <c r="AB12" s="122" t="s">
        <v>1050</v>
      </c>
      <c r="AC12" s="123"/>
      <c r="AD12" s="124" t="s">
        <v>1050</v>
      </c>
      <c r="AE12" s="125" t="s">
        <v>1050</v>
      </c>
      <c r="AF12" s="113"/>
      <c r="AG12" s="126" t="s">
        <v>1050</v>
      </c>
      <c r="AH12" s="42" t="s">
        <v>1051</v>
      </c>
      <c r="AI12" s="42" t="s">
        <v>1050</v>
      </c>
      <c r="AJ12" s="42" t="s">
        <v>1050</v>
      </c>
      <c r="AK12" s="42" t="s">
        <v>1050</v>
      </c>
      <c r="AL12" s="42" t="s">
        <v>1055</v>
      </c>
      <c r="AM12" s="42" t="s">
        <v>1050</v>
      </c>
      <c r="AN12" s="127" t="s">
        <v>1050</v>
      </c>
      <c r="AO12" s="113"/>
      <c r="AP12" s="126" t="s">
        <v>1050</v>
      </c>
      <c r="AQ12" s="43" t="s">
        <v>1051</v>
      </c>
      <c r="AR12" s="42" t="s">
        <v>1050</v>
      </c>
      <c r="AS12" s="42" t="s">
        <v>1050</v>
      </c>
      <c r="AT12" s="127" t="s">
        <v>1050</v>
      </c>
      <c r="AU12" s="113"/>
      <c r="AV12" s="128" t="s">
        <v>1053</v>
      </c>
      <c r="AW12" s="43" t="s">
        <v>1050</v>
      </c>
      <c r="AX12" s="43" t="s">
        <v>1050</v>
      </c>
      <c r="AY12" s="43" t="s">
        <v>1050</v>
      </c>
      <c r="AZ12" s="43" t="s">
        <v>1050</v>
      </c>
      <c r="BA12" s="42" t="s">
        <v>1050</v>
      </c>
      <c r="BB12" s="43" t="s">
        <v>1050</v>
      </c>
      <c r="BC12" s="42" t="s">
        <v>1050</v>
      </c>
      <c r="BD12" s="125" t="s">
        <v>1050</v>
      </c>
      <c r="BE12" s="113"/>
      <c r="BF12" s="124" t="s">
        <v>1050</v>
      </c>
      <c r="BG12" s="43" t="s">
        <v>1050</v>
      </c>
      <c r="BH12" s="125" t="s">
        <v>1050</v>
      </c>
      <c r="BI12" s="113"/>
      <c r="BJ12" s="126" t="s">
        <v>1050</v>
      </c>
      <c r="BK12" s="43" t="s">
        <v>1051</v>
      </c>
      <c r="BL12" s="43" t="s">
        <v>1050</v>
      </c>
      <c r="BM12" s="125" t="s">
        <v>1051</v>
      </c>
      <c r="BN12" s="113"/>
      <c r="BO12" s="124" t="s">
        <v>1051</v>
      </c>
      <c r="BP12" s="43" t="s">
        <v>1051</v>
      </c>
      <c r="BQ12" s="42" t="s">
        <v>1050</v>
      </c>
      <c r="BR12" s="42" t="s">
        <v>1050</v>
      </c>
      <c r="BS12" s="43" t="s">
        <v>1050</v>
      </c>
      <c r="BT12" s="48"/>
    </row>
    <row r="13" spans="1:109" ht="26.25" customHeight="1" x14ac:dyDescent="0.25">
      <c r="A13" s="129" t="s">
        <v>1810</v>
      </c>
      <c r="B13" s="43" t="s">
        <v>1051</v>
      </c>
      <c r="C13" s="120" t="s">
        <v>1051</v>
      </c>
      <c r="D13" s="121" t="s">
        <v>1051</v>
      </c>
      <c r="E13" s="121" t="s">
        <v>1051</v>
      </c>
      <c r="F13" s="121" t="s">
        <v>1051</v>
      </c>
      <c r="G13" s="121" t="s">
        <v>1051</v>
      </c>
      <c r="H13" s="121" t="s">
        <v>1051</v>
      </c>
      <c r="I13" s="121" t="s">
        <v>1051</v>
      </c>
      <c r="J13" s="121" t="s">
        <v>1051</v>
      </c>
      <c r="K13" s="121" t="s">
        <v>1051</v>
      </c>
      <c r="L13" s="121" t="s">
        <v>1051</v>
      </c>
      <c r="M13" s="121" t="s">
        <v>1051</v>
      </c>
      <c r="N13" s="121" t="s">
        <v>1051</v>
      </c>
      <c r="O13" s="121" t="s">
        <v>1051</v>
      </c>
      <c r="P13" s="121" t="s">
        <v>1051</v>
      </c>
      <c r="Q13" s="121" t="s">
        <v>1051</v>
      </c>
      <c r="R13" s="121" t="s">
        <v>1051</v>
      </c>
      <c r="S13" s="121" t="s">
        <v>1051</v>
      </c>
      <c r="T13" s="121" t="s">
        <v>1050</v>
      </c>
      <c r="U13" s="121" t="s">
        <v>1051</v>
      </c>
      <c r="V13" s="121" t="s">
        <v>1051</v>
      </c>
      <c r="W13" s="121" t="s">
        <v>1051</v>
      </c>
      <c r="X13" s="121" t="s">
        <v>1051</v>
      </c>
      <c r="Y13" s="121" t="s">
        <v>1051</v>
      </c>
      <c r="Z13" s="121" t="s">
        <v>1051</v>
      </c>
      <c r="AA13" s="121" t="s">
        <v>1051</v>
      </c>
      <c r="AB13" s="122" t="s">
        <v>1051</v>
      </c>
      <c r="AC13" s="123"/>
      <c r="AD13" s="124" t="s">
        <v>1050</v>
      </c>
      <c r="AE13" s="125" t="s">
        <v>1050</v>
      </c>
      <c r="AF13" s="113"/>
      <c r="AG13" s="126" t="s">
        <v>1051</v>
      </c>
      <c r="AH13" s="42" t="s">
        <v>1051</v>
      </c>
      <c r="AI13" s="42" t="s">
        <v>1055</v>
      </c>
      <c r="AJ13" s="42" t="s">
        <v>1051</v>
      </c>
      <c r="AK13" s="42" t="s">
        <v>1050</v>
      </c>
      <c r="AL13" s="42" t="s">
        <v>1051</v>
      </c>
      <c r="AM13" s="42" t="s">
        <v>1050</v>
      </c>
      <c r="AN13" s="127" t="s">
        <v>1050</v>
      </c>
      <c r="AO13" s="113"/>
      <c r="AP13" s="126" t="s">
        <v>1055</v>
      </c>
      <c r="AQ13" s="43" t="s">
        <v>1051</v>
      </c>
      <c r="AR13" s="42" t="s">
        <v>1055</v>
      </c>
      <c r="AS13" s="42" t="s">
        <v>1055</v>
      </c>
      <c r="AT13" s="127" t="s">
        <v>1055</v>
      </c>
      <c r="AU13" s="113"/>
      <c r="AV13" s="128" t="s">
        <v>1053</v>
      </c>
      <c r="AW13" s="43" t="s">
        <v>1050</v>
      </c>
      <c r="AX13" s="43" t="s">
        <v>1051</v>
      </c>
      <c r="AY13" s="43" t="s">
        <v>1051</v>
      </c>
      <c r="AZ13" s="43" t="s">
        <v>1051</v>
      </c>
      <c r="BA13" s="42" t="s">
        <v>1050</v>
      </c>
      <c r="BB13" s="43" t="s">
        <v>1051</v>
      </c>
      <c r="BC13" s="42" t="s">
        <v>1050</v>
      </c>
      <c r="BD13" s="125" t="s">
        <v>1051</v>
      </c>
      <c r="BE13" s="113"/>
      <c r="BF13" s="124" t="s">
        <v>1055</v>
      </c>
      <c r="BG13" s="43" t="s">
        <v>1055</v>
      </c>
      <c r="BH13" s="125" t="s">
        <v>1051</v>
      </c>
      <c r="BI13" s="113"/>
      <c r="BJ13" s="126" t="s">
        <v>1051</v>
      </c>
      <c r="BK13" s="43" t="s">
        <v>1051</v>
      </c>
      <c r="BL13" s="43" t="s">
        <v>1051</v>
      </c>
      <c r="BM13" s="125" t="s">
        <v>1051</v>
      </c>
      <c r="BN13" s="113"/>
      <c r="BO13" s="124" t="s">
        <v>1050</v>
      </c>
      <c r="BP13" s="43" t="s">
        <v>1050</v>
      </c>
      <c r="BQ13" s="42" t="s">
        <v>1050</v>
      </c>
      <c r="BR13" s="42" t="s">
        <v>1051</v>
      </c>
      <c r="BS13" s="43" t="s">
        <v>1051</v>
      </c>
      <c r="BT13" s="48"/>
    </row>
    <row r="14" spans="1:109" ht="26.25" customHeight="1" x14ac:dyDescent="0.25">
      <c r="A14" s="129" t="s">
        <v>1062</v>
      </c>
      <c r="B14" s="43" t="s">
        <v>1050</v>
      </c>
      <c r="C14" s="120" t="s">
        <v>1050</v>
      </c>
      <c r="D14" s="121" t="s">
        <v>1050</v>
      </c>
      <c r="E14" s="121" t="s">
        <v>1050</v>
      </c>
      <c r="F14" s="121" t="s">
        <v>1050</v>
      </c>
      <c r="G14" s="121" t="s">
        <v>1050</v>
      </c>
      <c r="H14" s="121" t="s">
        <v>1050</v>
      </c>
      <c r="I14" s="121" t="s">
        <v>1050</v>
      </c>
      <c r="J14" s="121" t="s">
        <v>1050</v>
      </c>
      <c r="K14" s="121" t="s">
        <v>1050</v>
      </c>
      <c r="L14" s="121" t="s">
        <v>1050</v>
      </c>
      <c r="M14" s="121" t="s">
        <v>1050</v>
      </c>
      <c r="N14" s="121" t="s">
        <v>1050</v>
      </c>
      <c r="O14" s="121" t="s">
        <v>1050</v>
      </c>
      <c r="P14" s="121" t="s">
        <v>1050</v>
      </c>
      <c r="Q14" s="121" t="s">
        <v>1050</v>
      </c>
      <c r="R14" s="121" t="s">
        <v>1050</v>
      </c>
      <c r="S14" s="121" t="s">
        <v>1050</v>
      </c>
      <c r="T14" s="121" t="s">
        <v>1050</v>
      </c>
      <c r="U14" s="121" t="s">
        <v>1050</v>
      </c>
      <c r="V14" s="121" t="s">
        <v>1050</v>
      </c>
      <c r="W14" s="121" t="s">
        <v>1050</v>
      </c>
      <c r="X14" s="121" t="s">
        <v>1050</v>
      </c>
      <c r="Y14" s="121" t="s">
        <v>1050</v>
      </c>
      <c r="Z14" s="121" t="s">
        <v>1050</v>
      </c>
      <c r="AA14" s="121" t="s">
        <v>1050</v>
      </c>
      <c r="AB14" s="122" t="s">
        <v>1050</v>
      </c>
      <c r="AC14" s="123"/>
      <c r="AD14" s="124" t="s">
        <v>1050</v>
      </c>
      <c r="AE14" s="125" t="s">
        <v>1050</v>
      </c>
      <c r="AF14" s="113"/>
      <c r="AG14" s="126" t="s">
        <v>1050</v>
      </c>
      <c r="AH14" s="42" t="s">
        <v>1050</v>
      </c>
      <c r="AI14" s="42" t="s">
        <v>1055</v>
      </c>
      <c r="AJ14" s="42" t="s">
        <v>1050</v>
      </c>
      <c r="AK14" s="42" t="s">
        <v>1050</v>
      </c>
      <c r="AL14" s="42" t="s">
        <v>1050</v>
      </c>
      <c r="AM14" s="42" t="s">
        <v>1050</v>
      </c>
      <c r="AN14" s="127" t="s">
        <v>1050</v>
      </c>
      <c r="AO14" s="113"/>
      <c r="AP14" s="126" t="s">
        <v>1050</v>
      </c>
      <c r="AQ14" s="43" t="s">
        <v>1051</v>
      </c>
      <c r="AR14" s="42" t="s">
        <v>1050</v>
      </c>
      <c r="AS14" s="42" t="s">
        <v>1050</v>
      </c>
      <c r="AT14" s="127" t="s">
        <v>1051</v>
      </c>
      <c r="AU14" s="113"/>
      <c r="AV14" s="128" t="s">
        <v>1053</v>
      </c>
      <c r="AW14" s="43" t="s">
        <v>1050</v>
      </c>
      <c r="AX14" s="43" t="s">
        <v>1050</v>
      </c>
      <c r="AY14" s="43" t="s">
        <v>1050</v>
      </c>
      <c r="AZ14" s="43" t="s">
        <v>1050</v>
      </c>
      <c r="BA14" s="42" t="s">
        <v>1051</v>
      </c>
      <c r="BB14" s="43" t="s">
        <v>1050</v>
      </c>
      <c r="BC14" s="42" t="s">
        <v>1050</v>
      </c>
      <c r="BD14" s="125" t="s">
        <v>1050</v>
      </c>
      <c r="BE14" s="113"/>
      <c r="BF14" s="124" t="s">
        <v>1050</v>
      </c>
      <c r="BG14" s="43" t="s">
        <v>1050</v>
      </c>
      <c r="BH14" s="125" t="s">
        <v>1050</v>
      </c>
      <c r="BI14" s="113"/>
      <c r="BJ14" s="126" t="s">
        <v>1050</v>
      </c>
      <c r="BK14" s="43" t="s">
        <v>1051</v>
      </c>
      <c r="BL14" s="43" t="s">
        <v>1050</v>
      </c>
      <c r="BM14" s="125" t="s">
        <v>1050</v>
      </c>
      <c r="BN14" s="113"/>
      <c r="BO14" s="124" t="s">
        <v>1051</v>
      </c>
      <c r="BP14" s="43" t="s">
        <v>1051</v>
      </c>
      <c r="BQ14" s="42" t="s">
        <v>1050</v>
      </c>
      <c r="BR14" s="42" t="s">
        <v>1050</v>
      </c>
      <c r="BS14" s="43" t="s">
        <v>1050</v>
      </c>
      <c r="BT14" s="48"/>
    </row>
    <row r="15" spans="1:109" ht="26.25" customHeight="1" x14ac:dyDescent="0.25">
      <c r="A15" s="129" t="s">
        <v>1509</v>
      </c>
      <c r="B15" s="43" t="s">
        <v>1050</v>
      </c>
      <c r="C15" s="120" t="s">
        <v>1050</v>
      </c>
      <c r="D15" s="121" t="s">
        <v>1050</v>
      </c>
      <c r="E15" s="121" t="s">
        <v>1050</v>
      </c>
      <c r="F15" s="121" t="s">
        <v>1050</v>
      </c>
      <c r="G15" s="121" t="s">
        <v>1050</v>
      </c>
      <c r="H15" s="121" t="s">
        <v>1050</v>
      </c>
      <c r="I15" s="121" t="s">
        <v>1050</v>
      </c>
      <c r="J15" s="121" t="s">
        <v>1050</v>
      </c>
      <c r="K15" s="121" t="s">
        <v>1050</v>
      </c>
      <c r="L15" s="121" t="s">
        <v>1050</v>
      </c>
      <c r="M15" s="121" t="s">
        <v>1050</v>
      </c>
      <c r="N15" s="121" t="s">
        <v>1050</v>
      </c>
      <c r="O15" s="121" t="s">
        <v>1050</v>
      </c>
      <c r="P15" s="121" t="s">
        <v>1050</v>
      </c>
      <c r="Q15" s="121" t="s">
        <v>1050</v>
      </c>
      <c r="R15" s="121" t="s">
        <v>1050</v>
      </c>
      <c r="S15" s="121" t="s">
        <v>1050</v>
      </c>
      <c r="T15" s="121" t="s">
        <v>1050</v>
      </c>
      <c r="U15" s="121" t="s">
        <v>1050</v>
      </c>
      <c r="V15" s="121" t="s">
        <v>1050</v>
      </c>
      <c r="W15" s="121" t="s">
        <v>1050</v>
      </c>
      <c r="X15" s="121" t="s">
        <v>1050</v>
      </c>
      <c r="Y15" s="121" t="s">
        <v>1050</v>
      </c>
      <c r="Z15" s="121" t="s">
        <v>1050</v>
      </c>
      <c r="AA15" s="121" t="s">
        <v>1050</v>
      </c>
      <c r="AB15" s="122" t="s">
        <v>1050</v>
      </c>
      <c r="AC15" s="123"/>
      <c r="AD15" s="124" t="s">
        <v>1050</v>
      </c>
      <c r="AE15" s="125" t="s">
        <v>1050</v>
      </c>
      <c r="AF15" s="113"/>
      <c r="AG15" s="126" t="s">
        <v>1051</v>
      </c>
      <c r="AH15" s="42" t="s">
        <v>1050</v>
      </c>
      <c r="AI15" s="42" t="s">
        <v>1050</v>
      </c>
      <c r="AJ15" s="42" t="s">
        <v>1050</v>
      </c>
      <c r="AK15" s="42" t="s">
        <v>1050</v>
      </c>
      <c r="AL15" s="42" t="s">
        <v>1052</v>
      </c>
      <c r="AM15" s="42" t="s">
        <v>1050</v>
      </c>
      <c r="AN15" s="127" t="s">
        <v>1050</v>
      </c>
      <c r="AO15" s="113"/>
      <c r="AP15" s="126" t="s">
        <v>1050</v>
      </c>
      <c r="AQ15" s="43" t="s">
        <v>1050</v>
      </c>
      <c r="AR15" s="42" t="s">
        <v>1050</v>
      </c>
      <c r="AS15" s="42" t="s">
        <v>1050</v>
      </c>
      <c r="AT15" s="127" t="s">
        <v>1050</v>
      </c>
      <c r="AU15" s="113"/>
      <c r="AV15" s="128" t="s">
        <v>1053</v>
      </c>
      <c r="AW15" s="43" t="s">
        <v>1050</v>
      </c>
      <c r="AX15" s="43" t="s">
        <v>1050</v>
      </c>
      <c r="AY15" s="43" t="s">
        <v>1050</v>
      </c>
      <c r="AZ15" s="43" t="s">
        <v>1050</v>
      </c>
      <c r="BA15" s="42" t="s">
        <v>1050</v>
      </c>
      <c r="BB15" s="43" t="s">
        <v>1050</v>
      </c>
      <c r="BC15" s="42" t="s">
        <v>1050</v>
      </c>
      <c r="BD15" s="125" t="s">
        <v>1051</v>
      </c>
      <c r="BE15" s="113"/>
      <c r="BF15" s="124" t="s">
        <v>1050</v>
      </c>
      <c r="BG15" s="43" t="s">
        <v>1052</v>
      </c>
      <c r="BH15" s="125" t="s">
        <v>1050</v>
      </c>
      <c r="BI15" s="113"/>
      <c r="BJ15" s="126" t="s">
        <v>1051</v>
      </c>
      <c r="BK15" s="43" t="s">
        <v>1055</v>
      </c>
      <c r="BL15" s="43" t="s">
        <v>1050</v>
      </c>
      <c r="BM15" s="125" t="s">
        <v>1050</v>
      </c>
      <c r="BN15" s="113"/>
      <c r="BO15" s="124" t="s">
        <v>1050</v>
      </c>
      <c r="BP15" s="43" t="s">
        <v>1050</v>
      </c>
      <c r="BQ15" s="42" t="s">
        <v>1050</v>
      </c>
      <c r="BR15" s="42" t="s">
        <v>1050</v>
      </c>
      <c r="BS15" s="43" t="s">
        <v>1051</v>
      </c>
      <c r="BT15" s="48"/>
    </row>
    <row r="16" spans="1:109" ht="26.25" customHeight="1" x14ac:dyDescent="0.25">
      <c r="A16" s="129" t="s">
        <v>1063</v>
      </c>
      <c r="B16" s="43" t="s">
        <v>1050</v>
      </c>
      <c r="C16" s="120" t="s">
        <v>1050</v>
      </c>
      <c r="D16" s="121" t="s">
        <v>1050</v>
      </c>
      <c r="E16" s="121" t="s">
        <v>1050</v>
      </c>
      <c r="F16" s="121" t="s">
        <v>1050</v>
      </c>
      <c r="G16" s="121" t="s">
        <v>1050</v>
      </c>
      <c r="H16" s="121" t="s">
        <v>1050</v>
      </c>
      <c r="I16" s="121" t="s">
        <v>1050</v>
      </c>
      <c r="J16" s="121" t="s">
        <v>1050</v>
      </c>
      <c r="K16" s="121" t="s">
        <v>1050</v>
      </c>
      <c r="L16" s="121" t="s">
        <v>1050</v>
      </c>
      <c r="M16" s="121" t="s">
        <v>1050</v>
      </c>
      <c r="N16" s="121" t="s">
        <v>1050</v>
      </c>
      <c r="O16" s="121" t="s">
        <v>1050</v>
      </c>
      <c r="P16" s="121" t="s">
        <v>1050</v>
      </c>
      <c r="Q16" s="121" t="s">
        <v>1050</v>
      </c>
      <c r="R16" s="121" t="s">
        <v>1050</v>
      </c>
      <c r="S16" s="121" t="s">
        <v>1050</v>
      </c>
      <c r="T16" s="121" t="s">
        <v>1050</v>
      </c>
      <c r="U16" s="121" t="s">
        <v>1050</v>
      </c>
      <c r="V16" s="121" t="s">
        <v>1050</v>
      </c>
      <c r="W16" s="121" t="s">
        <v>1050</v>
      </c>
      <c r="X16" s="121" t="s">
        <v>1050</v>
      </c>
      <c r="Y16" s="121" t="s">
        <v>1050</v>
      </c>
      <c r="Z16" s="121" t="s">
        <v>1050</v>
      </c>
      <c r="AA16" s="121" t="s">
        <v>1050</v>
      </c>
      <c r="AB16" s="122" t="s">
        <v>1050</v>
      </c>
      <c r="AC16" s="123"/>
      <c r="AD16" s="124" t="s">
        <v>1050</v>
      </c>
      <c r="AE16" s="125" t="s">
        <v>1050</v>
      </c>
      <c r="AF16" s="113"/>
      <c r="AG16" s="126" t="s">
        <v>1050</v>
      </c>
      <c r="AH16" s="42" t="s">
        <v>1050</v>
      </c>
      <c r="AI16" s="42" t="s">
        <v>1050</v>
      </c>
      <c r="AJ16" s="42" t="s">
        <v>1055</v>
      </c>
      <c r="AK16" s="42" t="s">
        <v>1050</v>
      </c>
      <c r="AL16" s="42" t="s">
        <v>1055</v>
      </c>
      <c r="AM16" s="42" t="s">
        <v>1050</v>
      </c>
      <c r="AN16" s="127" t="s">
        <v>1050</v>
      </c>
      <c r="AO16" s="113"/>
      <c r="AP16" s="126" t="s">
        <v>1055</v>
      </c>
      <c r="AQ16" s="43" t="s">
        <v>1051</v>
      </c>
      <c r="AR16" s="42" t="s">
        <v>1055</v>
      </c>
      <c r="AS16" s="42" t="s">
        <v>1055</v>
      </c>
      <c r="AT16" s="127" t="s">
        <v>1055</v>
      </c>
      <c r="AU16" s="113"/>
      <c r="AV16" s="128" t="s">
        <v>1064</v>
      </c>
      <c r="AW16" s="43" t="s">
        <v>1050</v>
      </c>
      <c r="AX16" s="43" t="s">
        <v>1050</v>
      </c>
      <c r="AY16" s="43" t="s">
        <v>1055</v>
      </c>
      <c r="AZ16" s="43" t="s">
        <v>1055</v>
      </c>
      <c r="BA16" s="42" t="s">
        <v>1051</v>
      </c>
      <c r="BB16" s="43" t="s">
        <v>1050</v>
      </c>
      <c r="BC16" s="42" t="s">
        <v>1050</v>
      </c>
      <c r="BD16" s="125" t="s">
        <v>1050</v>
      </c>
      <c r="BE16" s="113"/>
      <c r="BF16" s="124" t="s">
        <v>1050</v>
      </c>
      <c r="BG16" s="43" t="s">
        <v>1050</v>
      </c>
      <c r="BH16" s="125" t="s">
        <v>1050</v>
      </c>
      <c r="BI16" s="113"/>
      <c r="BJ16" s="126" t="s">
        <v>1051</v>
      </c>
      <c r="BK16" s="43" t="s">
        <v>1051</v>
      </c>
      <c r="BL16" s="43" t="s">
        <v>1051</v>
      </c>
      <c r="BM16" s="125" t="s">
        <v>1051</v>
      </c>
      <c r="BN16" s="113"/>
      <c r="BO16" s="124" t="s">
        <v>1051</v>
      </c>
      <c r="BP16" s="43" t="s">
        <v>1051</v>
      </c>
      <c r="BQ16" s="42" t="s">
        <v>1050</v>
      </c>
      <c r="BR16" s="42" t="s">
        <v>1050</v>
      </c>
      <c r="BS16" s="43" t="s">
        <v>1051</v>
      </c>
      <c r="BT16" s="48"/>
    </row>
    <row r="17" spans="1:72" ht="26.25" customHeight="1" x14ac:dyDescent="0.25">
      <c r="A17" s="129" t="s">
        <v>1065</v>
      </c>
      <c r="B17" s="43" t="s">
        <v>1051</v>
      </c>
      <c r="C17" s="120" t="s">
        <v>1051</v>
      </c>
      <c r="D17" s="121" t="s">
        <v>1050</v>
      </c>
      <c r="E17" s="121" t="s">
        <v>1050</v>
      </c>
      <c r="F17" s="121" t="s">
        <v>1051</v>
      </c>
      <c r="G17" s="121" t="s">
        <v>1051</v>
      </c>
      <c r="H17" s="121" t="s">
        <v>1051</v>
      </c>
      <c r="I17" s="121" t="s">
        <v>1051</v>
      </c>
      <c r="J17" s="121" t="s">
        <v>1051</v>
      </c>
      <c r="K17" s="121" t="s">
        <v>1051</v>
      </c>
      <c r="L17" s="121" t="s">
        <v>1051</v>
      </c>
      <c r="M17" s="121" t="s">
        <v>1051</v>
      </c>
      <c r="N17" s="121" t="s">
        <v>1051</v>
      </c>
      <c r="O17" s="121" t="s">
        <v>1051</v>
      </c>
      <c r="P17" s="121" t="s">
        <v>1051</v>
      </c>
      <c r="Q17" s="121" t="s">
        <v>1051</v>
      </c>
      <c r="R17" s="121" t="s">
        <v>1050</v>
      </c>
      <c r="S17" s="121" t="s">
        <v>1050</v>
      </c>
      <c r="T17" s="121" t="s">
        <v>1051</v>
      </c>
      <c r="U17" s="121" t="s">
        <v>1051</v>
      </c>
      <c r="V17" s="121" t="s">
        <v>1051</v>
      </c>
      <c r="W17" s="121" t="s">
        <v>1050</v>
      </c>
      <c r="X17" s="121" t="s">
        <v>1051</v>
      </c>
      <c r="Y17" s="121" t="s">
        <v>1051</v>
      </c>
      <c r="Z17" s="121" t="s">
        <v>1051</v>
      </c>
      <c r="AA17" s="121" t="s">
        <v>1051</v>
      </c>
      <c r="AB17" s="122" t="s">
        <v>1051</v>
      </c>
      <c r="AC17" s="123"/>
      <c r="AD17" s="124" t="s">
        <v>1050</v>
      </c>
      <c r="AE17" s="125" t="s">
        <v>1050</v>
      </c>
      <c r="AF17" s="113"/>
      <c r="AG17" s="126" t="s">
        <v>1051</v>
      </c>
      <c r="AH17" s="42" t="s">
        <v>1051</v>
      </c>
      <c r="AI17" s="42" t="s">
        <v>1050</v>
      </c>
      <c r="AJ17" s="42" t="s">
        <v>1051</v>
      </c>
      <c r="AK17" s="42" t="s">
        <v>1055</v>
      </c>
      <c r="AL17" s="42" t="s">
        <v>1051</v>
      </c>
      <c r="AM17" s="42" t="s">
        <v>1055</v>
      </c>
      <c r="AN17" s="127" t="s">
        <v>1055</v>
      </c>
      <c r="AO17" s="113"/>
      <c r="AP17" s="126" t="s">
        <v>1050</v>
      </c>
      <c r="AQ17" s="43" t="s">
        <v>1051</v>
      </c>
      <c r="AR17" s="42" t="s">
        <v>1055</v>
      </c>
      <c r="AS17" s="42" t="s">
        <v>1050</v>
      </c>
      <c r="AT17" s="127" t="s">
        <v>1055</v>
      </c>
      <c r="AU17" s="113"/>
      <c r="AV17" s="128" t="s">
        <v>1053</v>
      </c>
      <c r="AW17" s="43" t="s">
        <v>1051</v>
      </c>
      <c r="AX17" s="43" t="s">
        <v>1050</v>
      </c>
      <c r="AY17" s="43" t="s">
        <v>1050</v>
      </c>
      <c r="AZ17" s="43" t="s">
        <v>1055</v>
      </c>
      <c r="BA17" s="42" t="s">
        <v>1055</v>
      </c>
      <c r="BB17" s="43" t="s">
        <v>1050</v>
      </c>
      <c r="BC17" s="42" t="s">
        <v>1051</v>
      </c>
      <c r="BD17" s="125" t="s">
        <v>1051</v>
      </c>
      <c r="BE17" s="113"/>
      <c r="BF17" s="124" t="s">
        <v>1055</v>
      </c>
      <c r="BG17" s="43" t="s">
        <v>1051</v>
      </c>
      <c r="BH17" s="125" t="s">
        <v>1055</v>
      </c>
      <c r="BI17" s="113"/>
      <c r="BJ17" s="126" t="s">
        <v>1051</v>
      </c>
      <c r="BK17" s="43" t="s">
        <v>1051</v>
      </c>
      <c r="BL17" s="43" t="s">
        <v>1050</v>
      </c>
      <c r="BM17" s="125" t="s">
        <v>1050</v>
      </c>
      <c r="BN17" s="113"/>
      <c r="BO17" s="124" t="s">
        <v>1050</v>
      </c>
      <c r="BP17" s="43" t="s">
        <v>1050</v>
      </c>
      <c r="BQ17" s="42" t="s">
        <v>1050</v>
      </c>
      <c r="BR17" s="42" t="s">
        <v>1050</v>
      </c>
      <c r="BS17" s="43" t="s">
        <v>1050</v>
      </c>
      <c r="BT17" s="48"/>
    </row>
    <row r="18" spans="1:72" ht="26.25" customHeight="1" x14ac:dyDescent="0.25">
      <c r="A18" s="129" t="s">
        <v>1066</v>
      </c>
      <c r="B18" s="43" t="s">
        <v>1050</v>
      </c>
      <c r="C18" s="120" t="s">
        <v>1050</v>
      </c>
      <c r="D18" s="121" t="s">
        <v>1050</v>
      </c>
      <c r="E18" s="121" t="s">
        <v>1050</v>
      </c>
      <c r="F18" s="121" t="s">
        <v>1050</v>
      </c>
      <c r="G18" s="121" t="s">
        <v>1050</v>
      </c>
      <c r="H18" s="121" t="s">
        <v>1050</v>
      </c>
      <c r="I18" s="121" t="s">
        <v>1050</v>
      </c>
      <c r="J18" s="121" t="s">
        <v>1050</v>
      </c>
      <c r="K18" s="121" t="s">
        <v>1050</v>
      </c>
      <c r="L18" s="121" t="s">
        <v>1050</v>
      </c>
      <c r="M18" s="121" t="s">
        <v>1050</v>
      </c>
      <c r="N18" s="121" t="s">
        <v>1050</v>
      </c>
      <c r="O18" s="121" t="s">
        <v>1050</v>
      </c>
      <c r="P18" s="121" t="s">
        <v>1050</v>
      </c>
      <c r="Q18" s="121" t="s">
        <v>1050</v>
      </c>
      <c r="R18" s="121" t="s">
        <v>1050</v>
      </c>
      <c r="S18" s="121" t="s">
        <v>1050</v>
      </c>
      <c r="T18" s="121" t="s">
        <v>1050</v>
      </c>
      <c r="U18" s="121" t="s">
        <v>1050</v>
      </c>
      <c r="V18" s="121" t="s">
        <v>1050</v>
      </c>
      <c r="W18" s="121" t="s">
        <v>1050</v>
      </c>
      <c r="X18" s="121" t="s">
        <v>1050</v>
      </c>
      <c r="Y18" s="121" t="s">
        <v>1050</v>
      </c>
      <c r="Z18" s="121" t="s">
        <v>1050</v>
      </c>
      <c r="AA18" s="121" t="s">
        <v>1050</v>
      </c>
      <c r="AB18" s="122" t="s">
        <v>1050</v>
      </c>
      <c r="AC18" s="123"/>
      <c r="AD18" s="124" t="s">
        <v>1050</v>
      </c>
      <c r="AE18" s="125" t="s">
        <v>1050</v>
      </c>
      <c r="AF18" s="113"/>
      <c r="AG18" s="126" t="s">
        <v>1050</v>
      </c>
      <c r="AH18" s="42" t="s">
        <v>1050</v>
      </c>
      <c r="AI18" s="42" t="s">
        <v>1050</v>
      </c>
      <c r="AJ18" s="42" t="s">
        <v>1050</v>
      </c>
      <c r="AK18" s="42" t="s">
        <v>1050</v>
      </c>
      <c r="AL18" s="42" t="s">
        <v>1050</v>
      </c>
      <c r="AM18" s="42" t="s">
        <v>1050</v>
      </c>
      <c r="AN18" s="127" t="s">
        <v>1050</v>
      </c>
      <c r="AO18" s="113"/>
      <c r="AP18" s="126" t="s">
        <v>1050</v>
      </c>
      <c r="AQ18" s="43" t="s">
        <v>1050</v>
      </c>
      <c r="AR18" s="42" t="s">
        <v>1050</v>
      </c>
      <c r="AS18" s="42" t="s">
        <v>1050</v>
      </c>
      <c r="AT18" s="127" t="s">
        <v>1050</v>
      </c>
      <c r="AU18" s="113"/>
      <c r="AV18" s="128" t="s">
        <v>1053</v>
      </c>
      <c r="AW18" s="43" t="s">
        <v>1050</v>
      </c>
      <c r="AX18" s="43" t="s">
        <v>1050</v>
      </c>
      <c r="AY18" s="43" t="s">
        <v>1050</v>
      </c>
      <c r="AZ18" s="43" t="s">
        <v>1051</v>
      </c>
      <c r="BA18" s="42" t="s">
        <v>1050</v>
      </c>
      <c r="BB18" s="43" t="s">
        <v>1050</v>
      </c>
      <c r="BC18" s="42" t="s">
        <v>1050</v>
      </c>
      <c r="BD18" s="125" t="s">
        <v>1051</v>
      </c>
      <c r="BE18" s="113"/>
      <c r="BF18" s="124" t="s">
        <v>1050</v>
      </c>
      <c r="BG18" s="43" t="s">
        <v>1051</v>
      </c>
      <c r="BH18" s="125" t="s">
        <v>1051</v>
      </c>
      <c r="BI18" s="113"/>
      <c r="BJ18" s="126" t="s">
        <v>1050</v>
      </c>
      <c r="BK18" s="43" t="s">
        <v>1050</v>
      </c>
      <c r="BL18" s="43" t="s">
        <v>1050</v>
      </c>
      <c r="BM18" s="125" t="s">
        <v>1050</v>
      </c>
      <c r="BN18" s="113"/>
      <c r="BO18" s="124" t="s">
        <v>1050</v>
      </c>
      <c r="BP18" s="43" t="s">
        <v>1051</v>
      </c>
      <c r="BQ18" s="42" t="s">
        <v>1050</v>
      </c>
      <c r="BR18" s="42" t="s">
        <v>1050</v>
      </c>
      <c r="BS18" s="43" t="s">
        <v>1051</v>
      </c>
      <c r="BT18" s="48"/>
    </row>
    <row r="19" spans="1:72" ht="26.25" customHeight="1" x14ac:dyDescent="0.25">
      <c r="A19" s="129" t="s">
        <v>1067</v>
      </c>
      <c r="B19" s="43" t="s">
        <v>1051</v>
      </c>
      <c r="C19" s="120" t="s">
        <v>1051</v>
      </c>
      <c r="D19" s="121" t="s">
        <v>1051</v>
      </c>
      <c r="E19" s="121" t="s">
        <v>1051</v>
      </c>
      <c r="F19" s="121" t="s">
        <v>1051</v>
      </c>
      <c r="G19" s="121" t="s">
        <v>1051</v>
      </c>
      <c r="H19" s="121" t="s">
        <v>1051</v>
      </c>
      <c r="I19" s="121" t="s">
        <v>1051</v>
      </c>
      <c r="J19" s="121" t="s">
        <v>1051</v>
      </c>
      <c r="K19" s="121" t="s">
        <v>1051</v>
      </c>
      <c r="L19" s="121" t="s">
        <v>1051</v>
      </c>
      <c r="M19" s="121" t="s">
        <v>1051</v>
      </c>
      <c r="N19" s="121" t="s">
        <v>1051</v>
      </c>
      <c r="O19" s="121" t="s">
        <v>1051</v>
      </c>
      <c r="P19" s="121" t="s">
        <v>1051</v>
      </c>
      <c r="Q19" s="121" t="s">
        <v>1050</v>
      </c>
      <c r="R19" s="121" t="s">
        <v>1051</v>
      </c>
      <c r="S19" s="121" t="s">
        <v>1051</v>
      </c>
      <c r="T19" s="121" t="s">
        <v>1051</v>
      </c>
      <c r="U19" s="121" t="s">
        <v>1051</v>
      </c>
      <c r="V19" s="121" t="s">
        <v>1051</v>
      </c>
      <c r="W19" s="121" t="s">
        <v>1051</v>
      </c>
      <c r="X19" s="121" t="s">
        <v>1051</v>
      </c>
      <c r="Y19" s="121" t="s">
        <v>1051</v>
      </c>
      <c r="Z19" s="121" t="s">
        <v>1051</v>
      </c>
      <c r="AA19" s="121" t="s">
        <v>1051</v>
      </c>
      <c r="AB19" s="122" t="s">
        <v>1051</v>
      </c>
      <c r="AC19" s="123"/>
      <c r="AD19" s="124" t="s">
        <v>1050</v>
      </c>
      <c r="AE19" s="125" t="s">
        <v>1050</v>
      </c>
      <c r="AF19" s="113"/>
      <c r="AG19" s="126" t="s">
        <v>1051</v>
      </c>
      <c r="AH19" s="42" t="s">
        <v>1050</v>
      </c>
      <c r="AI19" s="42" t="s">
        <v>1050</v>
      </c>
      <c r="AJ19" s="42" t="s">
        <v>1055</v>
      </c>
      <c r="AK19" s="42" t="s">
        <v>1050</v>
      </c>
      <c r="AL19" s="42" t="s">
        <v>1055</v>
      </c>
      <c r="AM19" s="42" t="s">
        <v>1050</v>
      </c>
      <c r="AN19" s="127" t="s">
        <v>1050</v>
      </c>
      <c r="AO19" s="113"/>
      <c r="AP19" s="126" t="s">
        <v>1050</v>
      </c>
      <c r="AQ19" s="43" t="s">
        <v>1050</v>
      </c>
      <c r="AR19" s="42" t="s">
        <v>1050</v>
      </c>
      <c r="AS19" s="42" t="s">
        <v>1050</v>
      </c>
      <c r="AT19" s="127" t="s">
        <v>1050</v>
      </c>
      <c r="AU19" s="113"/>
      <c r="AV19" s="128" t="s">
        <v>1053</v>
      </c>
      <c r="AW19" s="43" t="s">
        <v>1050</v>
      </c>
      <c r="AX19" s="43" t="s">
        <v>1051</v>
      </c>
      <c r="AY19" s="43" t="s">
        <v>1055</v>
      </c>
      <c r="AZ19" s="43" t="s">
        <v>1055</v>
      </c>
      <c r="BA19" s="42" t="s">
        <v>1050</v>
      </c>
      <c r="BB19" s="43" t="s">
        <v>1055</v>
      </c>
      <c r="BC19" s="42" t="s">
        <v>1050</v>
      </c>
      <c r="BD19" s="125" t="s">
        <v>1051</v>
      </c>
      <c r="BE19" s="113"/>
      <c r="BF19" s="124" t="s">
        <v>1050</v>
      </c>
      <c r="BG19" s="43" t="s">
        <v>1050</v>
      </c>
      <c r="BH19" s="125" t="s">
        <v>1055</v>
      </c>
      <c r="BI19" s="113"/>
      <c r="BJ19" s="126" t="s">
        <v>1050</v>
      </c>
      <c r="BK19" s="43" t="s">
        <v>1051</v>
      </c>
      <c r="BL19" s="43" t="s">
        <v>1055</v>
      </c>
      <c r="BM19" s="125" t="s">
        <v>1055</v>
      </c>
      <c r="BN19" s="113"/>
      <c r="BO19" s="124" t="s">
        <v>1051</v>
      </c>
      <c r="BP19" s="43" t="s">
        <v>1051</v>
      </c>
      <c r="BQ19" s="42" t="s">
        <v>1050</v>
      </c>
      <c r="BR19" s="42" t="s">
        <v>1051</v>
      </c>
      <c r="BS19" s="43" t="s">
        <v>1051</v>
      </c>
      <c r="BT19" s="48"/>
    </row>
    <row r="20" spans="1:72" ht="26.25" customHeight="1" x14ac:dyDescent="0.25">
      <c r="A20" s="129" t="s">
        <v>1068</v>
      </c>
      <c r="B20" s="43" t="s">
        <v>1051</v>
      </c>
      <c r="C20" s="120" t="s">
        <v>1050</v>
      </c>
      <c r="D20" s="121" t="s">
        <v>1051</v>
      </c>
      <c r="E20" s="121" t="s">
        <v>1051</v>
      </c>
      <c r="F20" s="121" t="s">
        <v>1050</v>
      </c>
      <c r="G20" s="121" t="s">
        <v>1050</v>
      </c>
      <c r="H20" s="121" t="s">
        <v>1051</v>
      </c>
      <c r="I20" s="121" t="s">
        <v>1051</v>
      </c>
      <c r="J20" s="121" t="s">
        <v>1051</v>
      </c>
      <c r="K20" s="121" t="s">
        <v>1051</v>
      </c>
      <c r="L20" s="121" t="s">
        <v>1051</v>
      </c>
      <c r="M20" s="121" t="s">
        <v>1051</v>
      </c>
      <c r="N20" s="121" t="s">
        <v>1050</v>
      </c>
      <c r="O20" s="121" t="s">
        <v>1051</v>
      </c>
      <c r="P20" s="121" t="s">
        <v>1050</v>
      </c>
      <c r="Q20" s="121" t="s">
        <v>1050</v>
      </c>
      <c r="R20" s="121" t="s">
        <v>1051</v>
      </c>
      <c r="S20" s="121" t="s">
        <v>1051</v>
      </c>
      <c r="T20" s="121" t="s">
        <v>1050</v>
      </c>
      <c r="U20" s="121" t="s">
        <v>1050</v>
      </c>
      <c r="V20" s="121" t="s">
        <v>1051</v>
      </c>
      <c r="W20" s="121" t="s">
        <v>1051</v>
      </c>
      <c r="X20" s="121" t="s">
        <v>1050</v>
      </c>
      <c r="Y20" s="121" t="s">
        <v>1051</v>
      </c>
      <c r="Z20" s="121" t="s">
        <v>1051</v>
      </c>
      <c r="AA20" s="121" t="s">
        <v>1050</v>
      </c>
      <c r="AB20" s="122" t="s">
        <v>1050</v>
      </c>
      <c r="AC20" s="123"/>
      <c r="AD20" s="124" t="s">
        <v>1050</v>
      </c>
      <c r="AE20" s="125" t="s">
        <v>1050</v>
      </c>
      <c r="AF20" s="113"/>
      <c r="AG20" s="126" t="s">
        <v>1050</v>
      </c>
      <c r="AH20" s="126" t="s">
        <v>1050</v>
      </c>
      <c r="AI20" s="42" t="s">
        <v>1050</v>
      </c>
      <c r="AJ20" s="42" t="s">
        <v>1052</v>
      </c>
      <c r="AK20" s="42" t="s">
        <v>1052</v>
      </c>
      <c r="AL20" s="42" t="s">
        <v>1052</v>
      </c>
      <c r="AM20" s="42" t="s">
        <v>1052</v>
      </c>
      <c r="AN20" s="127" t="s">
        <v>1052</v>
      </c>
      <c r="AO20" s="113"/>
      <c r="AP20" s="126" t="s">
        <v>1052</v>
      </c>
      <c r="AQ20" s="43" t="s">
        <v>1052</v>
      </c>
      <c r="AR20" s="42" t="s">
        <v>1050</v>
      </c>
      <c r="AS20" s="42" t="s">
        <v>1050</v>
      </c>
      <c r="AT20" s="127" t="s">
        <v>1050</v>
      </c>
      <c r="AU20" s="113"/>
      <c r="AV20" s="128" t="s">
        <v>1064</v>
      </c>
      <c r="AW20" s="43" t="s">
        <v>1050</v>
      </c>
      <c r="AX20" s="43" t="s">
        <v>1050</v>
      </c>
      <c r="AY20" s="43" t="s">
        <v>1050</v>
      </c>
      <c r="AZ20" s="43" t="s">
        <v>1050</v>
      </c>
      <c r="BA20" s="42" t="s">
        <v>1055</v>
      </c>
      <c r="BB20" s="43" t="s">
        <v>1050</v>
      </c>
      <c r="BC20" s="42" t="s">
        <v>1050</v>
      </c>
      <c r="BD20" s="125" t="s">
        <v>1050</v>
      </c>
      <c r="BE20" s="113"/>
      <c r="BF20" s="124" t="s">
        <v>1055</v>
      </c>
      <c r="BG20" s="43" t="s">
        <v>1055</v>
      </c>
      <c r="BH20" s="125" t="s">
        <v>1050</v>
      </c>
      <c r="BI20" s="113"/>
      <c r="BJ20" s="126" t="s">
        <v>1052</v>
      </c>
      <c r="BK20" s="43" t="s">
        <v>1052</v>
      </c>
      <c r="BL20" s="43" t="s">
        <v>1055</v>
      </c>
      <c r="BM20" s="125" t="s">
        <v>1055</v>
      </c>
      <c r="BN20" s="113"/>
      <c r="BO20" s="124" t="s">
        <v>1051</v>
      </c>
      <c r="BP20" s="43" t="s">
        <v>1051</v>
      </c>
      <c r="BQ20" s="42" t="s">
        <v>1050</v>
      </c>
      <c r="BR20" s="42" t="s">
        <v>1051</v>
      </c>
      <c r="BS20" s="43" t="s">
        <v>1051</v>
      </c>
      <c r="BT20" s="48"/>
    </row>
    <row r="21" spans="1:72" ht="26.25" customHeight="1" x14ac:dyDescent="0.25">
      <c r="A21" s="129" t="s">
        <v>1069</v>
      </c>
      <c r="B21" s="43" t="s">
        <v>1050</v>
      </c>
      <c r="C21" s="120" t="s">
        <v>1050</v>
      </c>
      <c r="D21" s="121" t="s">
        <v>1050</v>
      </c>
      <c r="E21" s="121" t="s">
        <v>1050</v>
      </c>
      <c r="F21" s="121" t="s">
        <v>1050</v>
      </c>
      <c r="G21" s="121" t="s">
        <v>1050</v>
      </c>
      <c r="H21" s="121" t="s">
        <v>1050</v>
      </c>
      <c r="I21" s="121" t="s">
        <v>1050</v>
      </c>
      <c r="J21" s="121" t="s">
        <v>1050</v>
      </c>
      <c r="K21" s="121" t="s">
        <v>1050</v>
      </c>
      <c r="L21" s="121" t="s">
        <v>1050</v>
      </c>
      <c r="M21" s="121" t="s">
        <v>1050</v>
      </c>
      <c r="N21" s="121" t="s">
        <v>1050</v>
      </c>
      <c r="O21" s="121" t="s">
        <v>1050</v>
      </c>
      <c r="P21" s="121" t="s">
        <v>1050</v>
      </c>
      <c r="Q21" s="121" t="s">
        <v>1050</v>
      </c>
      <c r="R21" s="121" t="s">
        <v>1050</v>
      </c>
      <c r="S21" s="121" t="s">
        <v>1050</v>
      </c>
      <c r="T21" s="121" t="s">
        <v>1050</v>
      </c>
      <c r="U21" s="121" t="s">
        <v>1050</v>
      </c>
      <c r="V21" s="121" t="s">
        <v>1050</v>
      </c>
      <c r="W21" s="121" t="s">
        <v>1050</v>
      </c>
      <c r="X21" s="121" t="s">
        <v>1050</v>
      </c>
      <c r="Y21" s="121" t="s">
        <v>1050</v>
      </c>
      <c r="Z21" s="121" t="s">
        <v>1050</v>
      </c>
      <c r="AA21" s="121" t="s">
        <v>1050</v>
      </c>
      <c r="AB21" s="122" t="s">
        <v>1050</v>
      </c>
      <c r="AC21" s="123"/>
      <c r="AD21" s="124" t="s">
        <v>1050</v>
      </c>
      <c r="AE21" s="125" t="s">
        <v>1050</v>
      </c>
      <c r="AF21" s="113"/>
      <c r="AG21" s="126" t="s">
        <v>1051</v>
      </c>
      <c r="AH21" s="42" t="s">
        <v>1050</v>
      </c>
      <c r="AI21" s="42" t="s">
        <v>1050</v>
      </c>
      <c r="AJ21" s="42" t="s">
        <v>1050</v>
      </c>
      <c r="AK21" s="42" t="s">
        <v>1050</v>
      </c>
      <c r="AL21" s="42" t="s">
        <v>1052</v>
      </c>
      <c r="AM21" s="42" t="s">
        <v>1050</v>
      </c>
      <c r="AN21" s="127" t="s">
        <v>1050</v>
      </c>
      <c r="AO21" s="113"/>
      <c r="AP21" s="126" t="s">
        <v>1050</v>
      </c>
      <c r="AQ21" s="43" t="s">
        <v>1050</v>
      </c>
      <c r="AR21" s="42" t="s">
        <v>1050</v>
      </c>
      <c r="AS21" s="42" t="s">
        <v>1050</v>
      </c>
      <c r="AT21" s="127" t="s">
        <v>1050</v>
      </c>
      <c r="AU21" s="113"/>
      <c r="AV21" s="128" t="s">
        <v>1053</v>
      </c>
      <c r="AW21" s="43" t="s">
        <v>1051</v>
      </c>
      <c r="AX21" s="43" t="s">
        <v>1051</v>
      </c>
      <c r="AY21" s="43" t="s">
        <v>1052</v>
      </c>
      <c r="AZ21" s="43" t="s">
        <v>1052</v>
      </c>
      <c r="BA21" s="42" t="s">
        <v>1052</v>
      </c>
      <c r="BB21" s="43" t="s">
        <v>1050</v>
      </c>
      <c r="BC21" s="42" t="s">
        <v>1050</v>
      </c>
      <c r="BD21" s="125" t="s">
        <v>1050</v>
      </c>
      <c r="BE21" s="113"/>
      <c r="BF21" s="124" t="s">
        <v>1055</v>
      </c>
      <c r="BG21" s="43" t="s">
        <v>1055</v>
      </c>
      <c r="BH21" s="125" t="s">
        <v>1052</v>
      </c>
      <c r="BI21" s="113"/>
      <c r="BJ21" s="126" t="s">
        <v>1055</v>
      </c>
      <c r="BK21" s="43" t="s">
        <v>1055</v>
      </c>
      <c r="BL21" s="43" t="s">
        <v>1052</v>
      </c>
      <c r="BM21" s="125" t="s">
        <v>1052</v>
      </c>
      <c r="BN21" s="113"/>
      <c r="BO21" s="124" t="s">
        <v>1050</v>
      </c>
      <c r="BP21" s="43" t="s">
        <v>1051</v>
      </c>
      <c r="BQ21" s="42" t="s">
        <v>1050</v>
      </c>
      <c r="BR21" s="42" t="s">
        <v>1050</v>
      </c>
      <c r="BS21" s="43" t="s">
        <v>1051</v>
      </c>
      <c r="BT21" s="48"/>
    </row>
    <row r="22" spans="1:72" ht="26.25" customHeight="1" x14ac:dyDescent="0.25">
      <c r="A22" s="129" t="s">
        <v>1070</v>
      </c>
      <c r="B22" s="43" t="s">
        <v>1050</v>
      </c>
      <c r="C22" s="120" t="s">
        <v>1050</v>
      </c>
      <c r="D22" s="121" t="s">
        <v>1050</v>
      </c>
      <c r="E22" s="121" t="s">
        <v>1050</v>
      </c>
      <c r="F22" s="121" t="s">
        <v>1050</v>
      </c>
      <c r="G22" s="121" t="s">
        <v>1050</v>
      </c>
      <c r="H22" s="121" t="s">
        <v>1050</v>
      </c>
      <c r="I22" s="121" t="s">
        <v>1050</v>
      </c>
      <c r="J22" s="121" t="s">
        <v>1050</v>
      </c>
      <c r="K22" s="121" t="s">
        <v>1050</v>
      </c>
      <c r="L22" s="121" t="s">
        <v>1050</v>
      </c>
      <c r="M22" s="121" t="s">
        <v>1050</v>
      </c>
      <c r="N22" s="121" t="s">
        <v>1050</v>
      </c>
      <c r="O22" s="121" t="s">
        <v>1050</v>
      </c>
      <c r="P22" s="121" t="s">
        <v>1050</v>
      </c>
      <c r="Q22" s="121" t="s">
        <v>1050</v>
      </c>
      <c r="R22" s="121" t="s">
        <v>1050</v>
      </c>
      <c r="S22" s="121" t="s">
        <v>1050</v>
      </c>
      <c r="T22" s="121" t="s">
        <v>1050</v>
      </c>
      <c r="U22" s="121" t="s">
        <v>1050</v>
      </c>
      <c r="V22" s="121" t="s">
        <v>1050</v>
      </c>
      <c r="W22" s="121" t="s">
        <v>1050</v>
      </c>
      <c r="X22" s="121" t="s">
        <v>1050</v>
      </c>
      <c r="Y22" s="121" t="s">
        <v>1050</v>
      </c>
      <c r="Z22" s="121" t="s">
        <v>1050</v>
      </c>
      <c r="AA22" s="121" t="s">
        <v>1050</v>
      </c>
      <c r="AB22" s="122" t="s">
        <v>1050</v>
      </c>
      <c r="AC22" s="123"/>
      <c r="AD22" s="124" t="s">
        <v>1050</v>
      </c>
      <c r="AE22" s="125" t="s">
        <v>1050</v>
      </c>
      <c r="AF22" s="113"/>
      <c r="AG22" s="126" t="s">
        <v>1050</v>
      </c>
      <c r="AH22" s="42" t="s">
        <v>1050</v>
      </c>
      <c r="AI22" s="42" t="s">
        <v>1050</v>
      </c>
      <c r="AJ22" s="42" t="s">
        <v>1050</v>
      </c>
      <c r="AK22" s="42" t="s">
        <v>1050</v>
      </c>
      <c r="AL22" s="42" t="s">
        <v>1051</v>
      </c>
      <c r="AM22" s="42" t="s">
        <v>1052</v>
      </c>
      <c r="AN22" s="127" t="s">
        <v>1050</v>
      </c>
      <c r="AO22" s="113"/>
      <c r="AP22" s="126" t="s">
        <v>1050</v>
      </c>
      <c r="AQ22" s="43" t="s">
        <v>1050</v>
      </c>
      <c r="AR22" s="42" t="s">
        <v>1050</v>
      </c>
      <c r="AS22" s="42" t="s">
        <v>1050</v>
      </c>
      <c r="AT22" s="127" t="s">
        <v>1050</v>
      </c>
      <c r="AU22" s="113"/>
      <c r="AV22" s="128" t="s">
        <v>1053</v>
      </c>
      <c r="AW22" s="43" t="s">
        <v>1051</v>
      </c>
      <c r="AX22" s="43" t="s">
        <v>1051</v>
      </c>
      <c r="AY22" s="43" t="s">
        <v>1055</v>
      </c>
      <c r="AZ22" s="43" t="s">
        <v>1055</v>
      </c>
      <c r="BA22" s="42" t="s">
        <v>1050</v>
      </c>
      <c r="BB22" s="43" t="s">
        <v>1055</v>
      </c>
      <c r="BC22" s="42" t="s">
        <v>1051</v>
      </c>
      <c r="BD22" s="125" t="s">
        <v>1051</v>
      </c>
      <c r="BE22" s="113"/>
      <c r="BF22" s="124" t="s">
        <v>1050</v>
      </c>
      <c r="BG22" s="43" t="s">
        <v>1055</v>
      </c>
      <c r="BH22" s="125" t="s">
        <v>1052</v>
      </c>
      <c r="BI22" s="113"/>
      <c r="BJ22" s="126" t="s">
        <v>1050</v>
      </c>
      <c r="BK22" s="43" t="s">
        <v>1050</v>
      </c>
      <c r="BL22" s="43" t="s">
        <v>1050</v>
      </c>
      <c r="BM22" s="125" t="s">
        <v>1050</v>
      </c>
      <c r="BN22" s="113"/>
      <c r="BO22" s="42" t="s">
        <v>1050</v>
      </c>
      <c r="BP22" s="42" t="s">
        <v>1050</v>
      </c>
      <c r="BQ22" s="42" t="s">
        <v>1050</v>
      </c>
      <c r="BR22" s="42" t="s">
        <v>1051</v>
      </c>
      <c r="BS22" s="43" t="s">
        <v>1051</v>
      </c>
      <c r="BT22" s="48"/>
    </row>
    <row r="23" spans="1:72" ht="26.25" customHeight="1" x14ac:dyDescent="0.25">
      <c r="A23" s="129" t="s">
        <v>1071</v>
      </c>
      <c r="B23" s="43" t="s">
        <v>1051</v>
      </c>
      <c r="C23" s="120" t="s">
        <v>1051</v>
      </c>
      <c r="D23" s="121" t="s">
        <v>1051</v>
      </c>
      <c r="E23" s="121" t="s">
        <v>1051</v>
      </c>
      <c r="F23" s="121" t="s">
        <v>1051</v>
      </c>
      <c r="G23" s="121" t="s">
        <v>1051</v>
      </c>
      <c r="H23" s="121" t="s">
        <v>1050</v>
      </c>
      <c r="I23" s="121" t="s">
        <v>1051</v>
      </c>
      <c r="J23" s="121" t="s">
        <v>1051</v>
      </c>
      <c r="K23" s="121" t="s">
        <v>1051</v>
      </c>
      <c r="L23" s="121" t="s">
        <v>1051</v>
      </c>
      <c r="M23" s="121" t="s">
        <v>1051</v>
      </c>
      <c r="N23" s="121" t="s">
        <v>1051</v>
      </c>
      <c r="O23" s="121" t="s">
        <v>1051</v>
      </c>
      <c r="P23" s="121" t="s">
        <v>1051</v>
      </c>
      <c r="Q23" s="121" t="s">
        <v>1051</v>
      </c>
      <c r="R23" s="121" t="s">
        <v>1051</v>
      </c>
      <c r="S23" s="121" t="s">
        <v>1051</v>
      </c>
      <c r="T23" s="121" t="s">
        <v>1051</v>
      </c>
      <c r="U23" s="121" t="s">
        <v>1051</v>
      </c>
      <c r="V23" s="121" t="s">
        <v>1051</v>
      </c>
      <c r="W23" s="121" t="s">
        <v>1051</v>
      </c>
      <c r="X23" s="121" t="s">
        <v>1051</v>
      </c>
      <c r="Y23" s="121" t="s">
        <v>1051</v>
      </c>
      <c r="Z23" s="121" t="s">
        <v>1051</v>
      </c>
      <c r="AA23" s="121" t="s">
        <v>1051</v>
      </c>
      <c r="AB23" s="122" t="s">
        <v>1051</v>
      </c>
      <c r="AC23" s="123"/>
      <c r="AD23" s="124" t="s">
        <v>1050</v>
      </c>
      <c r="AE23" s="125" t="s">
        <v>1050</v>
      </c>
      <c r="AF23" s="113"/>
      <c r="AG23" s="126" t="s">
        <v>1050</v>
      </c>
      <c r="AH23" s="42" t="s">
        <v>1050</v>
      </c>
      <c r="AI23" s="42" t="s">
        <v>1050</v>
      </c>
      <c r="AJ23" s="42" t="s">
        <v>1050</v>
      </c>
      <c r="AK23" s="42" t="s">
        <v>1050</v>
      </c>
      <c r="AL23" s="42" t="s">
        <v>1050</v>
      </c>
      <c r="AM23" s="42" t="s">
        <v>1050</v>
      </c>
      <c r="AN23" s="127" t="s">
        <v>1050</v>
      </c>
      <c r="AO23" s="113"/>
      <c r="AP23" s="126" t="s">
        <v>1050</v>
      </c>
      <c r="AQ23" s="43" t="s">
        <v>1051</v>
      </c>
      <c r="AR23" s="42" t="s">
        <v>1050</v>
      </c>
      <c r="AS23" s="42" t="s">
        <v>1050</v>
      </c>
      <c r="AT23" s="127" t="s">
        <v>1050</v>
      </c>
      <c r="AU23" s="113"/>
      <c r="AV23" s="128" t="s">
        <v>1053</v>
      </c>
      <c r="AW23" s="43" t="s">
        <v>1051</v>
      </c>
      <c r="AX23" s="43" t="s">
        <v>1050</v>
      </c>
      <c r="AY23" s="43" t="s">
        <v>1051</v>
      </c>
      <c r="AZ23" s="43" t="s">
        <v>1051</v>
      </c>
      <c r="BA23" s="42" t="s">
        <v>1050</v>
      </c>
      <c r="BB23" s="43" t="s">
        <v>1051</v>
      </c>
      <c r="BC23" s="42" t="s">
        <v>1050</v>
      </c>
      <c r="BD23" s="125" t="s">
        <v>1051</v>
      </c>
      <c r="BE23" s="113"/>
      <c r="BF23" s="124" t="s">
        <v>1055</v>
      </c>
      <c r="BG23" s="43" t="s">
        <v>1055</v>
      </c>
      <c r="BH23" s="125" t="s">
        <v>1051</v>
      </c>
      <c r="BI23" s="113"/>
      <c r="BJ23" s="126" t="s">
        <v>1050</v>
      </c>
      <c r="BK23" s="43" t="s">
        <v>1051</v>
      </c>
      <c r="BL23" s="43" t="s">
        <v>1055</v>
      </c>
      <c r="BM23" s="125" t="s">
        <v>1055</v>
      </c>
      <c r="BN23" s="113"/>
      <c r="BO23" s="124" t="s">
        <v>1050</v>
      </c>
      <c r="BP23" s="43" t="s">
        <v>1051</v>
      </c>
      <c r="BQ23" s="42" t="s">
        <v>1050</v>
      </c>
      <c r="BR23" s="42" t="s">
        <v>1050</v>
      </c>
      <c r="BS23" s="43" t="s">
        <v>1051</v>
      </c>
      <c r="BT23" s="48"/>
    </row>
    <row r="24" spans="1:72" ht="26.25" customHeight="1" x14ac:dyDescent="0.25">
      <c r="A24" s="129" t="s">
        <v>1072</v>
      </c>
      <c r="B24" s="43" t="s">
        <v>1050</v>
      </c>
      <c r="C24" s="120" t="s">
        <v>1050</v>
      </c>
      <c r="D24" s="121" t="s">
        <v>1050</v>
      </c>
      <c r="E24" s="121" t="s">
        <v>1050</v>
      </c>
      <c r="F24" s="121" t="s">
        <v>1050</v>
      </c>
      <c r="G24" s="121" t="s">
        <v>1050</v>
      </c>
      <c r="H24" s="121" t="s">
        <v>1050</v>
      </c>
      <c r="I24" s="121" t="s">
        <v>1050</v>
      </c>
      <c r="J24" s="121" t="s">
        <v>1050</v>
      </c>
      <c r="K24" s="121" t="s">
        <v>1050</v>
      </c>
      <c r="L24" s="121" t="s">
        <v>1050</v>
      </c>
      <c r="M24" s="121" t="s">
        <v>1050</v>
      </c>
      <c r="N24" s="121" t="s">
        <v>1050</v>
      </c>
      <c r="O24" s="121" t="s">
        <v>1050</v>
      </c>
      <c r="P24" s="121" t="s">
        <v>1050</v>
      </c>
      <c r="Q24" s="121" t="s">
        <v>1050</v>
      </c>
      <c r="R24" s="121" t="s">
        <v>1050</v>
      </c>
      <c r="S24" s="121" t="s">
        <v>1050</v>
      </c>
      <c r="T24" s="121" t="s">
        <v>1050</v>
      </c>
      <c r="U24" s="121" t="s">
        <v>1050</v>
      </c>
      <c r="V24" s="121" t="s">
        <v>1050</v>
      </c>
      <c r="W24" s="121" t="s">
        <v>1050</v>
      </c>
      <c r="X24" s="121" t="s">
        <v>1050</v>
      </c>
      <c r="Y24" s="121" t="s">
        <v>1050</v>
      </c>
      <c r="Z24" s="121" t="s">
        <v>1050</v>
      </c>
      <c r="AA24" s="121" t="s">
        <v>1050</v>
      </c>
      <c r="AB24" s="122" t="s">
        <v>1050</v>
      </c>
      <c r="AC24" s="123"/>
      <c r="AD24" s="124" t="s">
        <v>1050</v>
      </c>
      <c r="AE24" s="125" t="s">
        <v>1050</v>
      </c>
      <c r="AF24" s="113"/>
      <c r="AG24" s="126" t="s">
        <v>1051</v>
      </c>
      <c r="AH24" s="42" t="s">
        <v>1051</v>
      </c>
      <c r="AI24" s="42" t="s">
        <v>1050</v>
      </c>
      <c r="AJ24" s="42" t="s">
        <v>1050</v>
      </c>
      <c r="AK24" s="42" t="s">
        <v>1050</v>
      </c>
      <c r="AL24" s="42" t="s">
        <v>1051</v>
      </c>
      <c r="AM24" s="42" t="s">
        <v>1050</v>
      </c>
      <c r="AN24" s="127" t="s">
        <v>1050</v>
      </c>
      <c r="AO24" s="113"/>
      <c r="AP24" s="126" t="s">
        <v>1050</v>
      </c>
      <c r="AQ24" s="43" t="s">
        <v>1050</v>
      </c>
      <c r="AR24" s="42" t="s">
        <v>1050</v>
      </c>
      <c r="AS24" s="42" t="s">
        <v>1050</v>
      </c>
      <c r="AT24" s="127" t="s">
        <v>1050</v>
      </c>
      <c r="AU24" s="113"/>
      <c r="AV24" s="128" t="s">
        <v>1053</v>
      </c>
      <c r="AW24" s="43" t="s">
        <v>1051</v>
      </c>
      <c r="AX24" s="43" t="s">
        <v>1051</v>
      </c>
      <c r="AY24" s="43" t="s">
        <v>1050</v>
      </c>
      <c r="AZ24" s="43" t="s">
        <v>1050</v>
      </c>
      <c r="BA24" s="42" t="s">
        <v>1055</v>
      </c>
      <c r="BB24" s="43" t="s">
        <v>1050</v>
      </c>
      <c r="BC24" s="42" t="s">
        <v>1051</v>
      </c>
      <c r="BD24" s="125" t="s">
        <v>1051</v>
      </c>
      <c r="BE24" s="113"/>
      <c r="BF24" s="124" t="s">
        <v>1050</v>
      </c>
      <c r="BG24" s="43" t="s">
        <v>1050</v>
      </c>
      <c r="BH24" s="125" t="s">
        <v>1050</v>
      </c>
      <c r="BI24" s="113"/>
      <c r="BJ24" s="126" t="s">
        <v>1051</v>
      </c>
      <c r="BK24" s="43" t="s">
        <v>1051</v>
      </c>
      <c r="BL24" s="43" t="s">
        <v>1050</v>
      </c>
      <c r="BM24" s="125" t="s">
        <v>1050</v>
      </c>
      <c r="BN24" s="113"/>
      <c r="BO24" s="124" t="s">
        <v>1050</v>
      </c>
      <c r="BP24" s="43" t="s">
        <v>1051</v>
      </c>
      <c r="BQ24" s="42" t="s">
        <v>1051</v>
      </c>
      <c r="BR24" s="42" t="s">
        <v>1050</v>
      </c>
      <c r="BS24" s="43" t="s">
        <v>1050</v>
      </c>
      <c r="BT24" s="48"/>
    </row>
    <row r="25" spans="1:72" ht="26.25" customHeight="1" x14ac:dyDescent="0.25">
      <c r="A25" s="129" t="s">
        <v>1833</v>
      </c>
      <c r="B25" s="43" t="s">
        <v>1051</v>
      </c>
      <c r="C25" s="120" t="s">
        <v>1050</v>
      </c>
      <c r="D25" s="121" t="s">
        <v>1051</v>
      </c>
      <c r="E25" s="121" t="s">
        <v>1051</v>
      </c>
      <c r="F25" s="121" t="s">
        <v>1051</v>
      </c>
      <c r="G25" s="121" t="s">
        <v>1051</v>
      </c>
      <c r="H25" s="121" t="s">
        <v>1051</v>
      </c>
      <c r="I25" s="121" t="s">
        <v>1051</v>
      </c>
      <c r="J25" s="121" t="s">
        <v>1051</v>
      </c>
      <c r="K25" s="121" t="s">
        <v>1051</v>
      </c>
      <c r="L25" s="121" t="s">
        <v>1051</v>
      </c>
      <c r="M25" s="121" t="s">
        <v>1051</v>
      </c>
      <c r="N25" s="121" t="s">
        <v>1051</v>
      </c>
      <c r="O25" s="121" t="s">
        <v>1051</v>
      </c>
      <c r="P25" s="121" t="s">
        <v>1051</v>
      </c>
      <c r="Q25" s="121" t="s">
        <v>1051</v>
      </c>
      <c r="R25" s="121" t="s">
        <v>1051</v>
      </c>
      <c r="S25" s="121" t="s">
        <v>1051</v>
      </c>
      <c r="T25" s="121" t="s">
        <v>1051</v>
      </c>
      <c r="U25" s="121" t="s">
        <v>1051</v>
      </c>
      <c r="V25" s="121" t="s">
        <v>1051</v>
      </c>
      <c r="W25" s="121" t="s">
        <v>1051</v>
      </c>
      <c r="X25" s="121" t="s">
        <v>1051</v>
      </c>
      <c r="Y25" s="121" t="s">
        <v>1051</v>
      </c>
      <c r="Z25" s="121" t="s">
        <v>1051</v>
      </c>
      <c r="AA25" s="121" t="s">
        <v>1051</v>
      </c>
      <c r="AB25" s="122" t="s">
        <v>1051</v>
      </c>
      <c r="AC25" s="123"/>
      <c r="AD25" s="124" t="s">
        <v>1050</v>
      </c>
      <c r="AE25" s="125" t="s">
        <v>1050</v>
      </c>
      <c r="AF25" s="113"/>
      <c r="AG25" s="126" t="s">
        <v>1051</v>
      </c>
      <c r="AH25" s="42" t="s">
        <v>1050</v>
      </c>
      <c r="AI25" s="42" t="s">
        <v>1050</v>
      </c>
      <c r="AJ25" s="42" t="s">
        <v>1050</v>
      </c>
      <c r="AK25" s="42" t="s">
        <v>1050</v>
      </c>
      <c r="AL25" s="42" t="s">
        <v>1050</v>
      </c>
      <c r="AM25" s="42" t="s">
        <v>1050</v>
      </c>
      <c r="AN25" s="127" t="s">
        <v>1050</v>
      </c>
      <c r="AO25" s="113"/>
      <c r="AP25" s="126" t="s">
        <v>1050</v>
      </c>
      <c r="AQ25" s="43" t="s">
        <v>1050</v>
      </c>
      <c r="AR25" s="42" t="s">
        <v>1050</v>
      </c>
      <c r="AS25" s="42" t="s">
        <v>1050</v>
      </c>
      <c r="AT25" s="127" t="s">
        <v>1050</v>
      </c>
      <c r="AU25" s="113"/>
      <c r="AV25" s="128" t="s">
        <v>1053</v>
      </c>
      <c r="AW25" s="43" t="s">
        <v>1050</v>
      </c>
      <c r="AX25" s="43" t="s">
        <v>1050</v>
      </c>
      <c r="AY25" s="43" t="s">
        <v>1055</v>
      </c>
      <c r="AZ25" s="43" t="s">
        <v>1055</v>
      </c>
      <c r="BA25" s="42" t="s">
        <v>1050</v>
      </c>
      <c r="BB25" s="42" t="s">
        <v>1055</v>
      </c>
      <c r="BC25" s="43" t="s">
        <v>1050</v>
      </c>
      <c r="BD25" s="125" t="s">
        <v>1051</v>
      </c>
      <c r="BE25" s="113"/>
      <c r="BF25" s="124" t="s">
        <v>1050</v>
      </c>
      <c r="BG25" s="43" t="s">
        <v>1050</v>
      </c>
      <c r="BH25" s="125" t="s">
        <v>1050</v>
      </c>
      <c r="BI25" s="113"/>
      <c r="BJ25" s="126" t="s">
        <v>1050</v>
      </c>
      <c r="BK25" s="126" t="s">
        <v>1050</v>
      </c>
      <c r="BL25" s="43" t="s">
        <v>1055</v>
      </c>
      <c r="BM25" s="43" t="s">
        <v>1055</v>
      </c>
      <c r="BN25" s="113"/>
      <c r="BO25" s="124" t="s">
        <v>1050</v>
      </c>
      <c r="BP25" s="43" t="s">
        <v>1051</v>
      </c>
      <c r="BQ25" s="42" t="s">
        <v>1050</v>
      </c>
      <c r="BR25" s="42" t="s">
        <v>1050</v>
      </c>
      <c r="BS25" s="42" t="s">
        <v>1051</v>
      </c>
      <c r="BT25" s="48"/>
    </row>
    <row r="26" spans="1:72" ht="26.25" customHeight="1" x14ac:dyDescent="0.25">
      <c r="A26" s="129" t="s">
        <v>1073</v>
      </c>
      <c r="B26" s="43" t="s">
        <v>1050</v>
      </c>
      <c r="C26" s="120" t="s">
        <v>1050</v>
      </c>
      <c r="D26" s="121" t="s">
        <v>1050</v>
      </c>
      <c r="E26" s="121" t="s">
        <v>1050</v>
      </c>
      <c r="F26" s="121" t="s">
        <v>1050</v>
      </c>
      <c r="G26" s="121" t="s">
        <v>1050</v>
      </c>
      <c r="H26" s="121" t="s">
        <v>1050</v>
      </c>
      <c r="I26" s="121" t="s">
        <v>1050</v>
      </c>
      <c r="J26" s="121" t="s">
        <v>1050</v>
      </c>
      <c r="K26" s="121" t="s">
        <v>1050</v>
      </c>
      <c r="L26" s="121" t="s">
        <v>1050</v>
      </c>
      <c r="M26" s="121" t="s">
        <v>1050</v>
      </c>
      <c r="N26" s="121" t="s">
        <v>1050</v>
      </c>
      <c r="O26" s="121" t="s">
        <v>1050</v>
      </c>
      <c r="P26" s="121" t="s">
        <v>1050</v>
      </c>
      <c r="Q26" s="121" t="s">
        <v>1050</v>
      </c>
      <c r="R26" s="121" t="s">
        <v>1050</v>
      </c>
      <c r="S26" s="121" t="s">
        <v>1050</v>
      </c>
      <c r="T26" s="121" t="s">
        <v>1050</v>
      </c>
      <c r="U26" s="121" t="s">
        <v>1050</v>
      </c>
      <c r="V26" s="121" t="s">
        <v>1050</v>
      </c>
      <c r="W26" s="121" t="s">
        <v>1050</v>
      </c>
      <c r="X26" s="121" t="s">
        <v>1050</v>
      </c>
      <c r="Y26" s="121" t="s">
        <v>1050</v>
      </c>
      <c r="Z26" s="121" t="s">
        <v>1050</v>
      </c>
      <c r="AA26" s="121" t="s">
        <v>1050</v>
      </c>
      <c r="AB26" s="122" t="s">
        <v>1050</v>
      </c>
      <c r="AC26" s="123"/>
      <c r="AD26" s="124" t="s">
        <v>1050</v>
      </c>
      <c r="AE26" s="125" t="s">
        <v>1050</v>
      </c>
      <c r="AF26" s="113"/>
      <c r="AG26" s="126" t="s">
        <v>1050</v>
      </c>
      <c r="AH26" s="42" t="s">
        <v>1050</v>
      </c>
      <c r="AI26" s="42" t="s">
        <v>1050</v>
      </c>
      <c r="AJ26" s="42" t="s">
        <v>1050</v>
      </c>
      <c r="AK26" s="42" t="s">
        <v>1050</v>
      </c>
      <c r="AL26" s="42" t="s">
        <v>1050</v>
      </c>
      <c r="AM26" s="42" t="s">
        <v>1050</v>
      </c>
      <c r="AN26" s="127" t="s">
        <v>1050</v>
      </c>
      <c r="AO26" s="113"/>
      <c r="AP26" s="126" t="s">
        <v>1050</v>
      </c>
      <c r="AQ26" s="43" t="s">
        <v>1051</v>
      </c>
      <c r="AR26" s="42" t="s">
        <v>1050</v>
      </c>
      <c r="AS26" s="42" t="s">
        <v>1050</v>
      </c>
      <c r="AT26" s="127" t="s">
        <v>1050</v>
      </c>
      <c r="AU26" s="113"/>
      <c r="AV26" s="128" t="s">
        <v>1053</v>
      </c>
      <c r="AW26" s="43" t="s">
        <v>1050</v>
      </c>
      <c r="AX26" s="43" t="s">
        <v>1050</v>
      </c>
      <c r="AY26" s="42" t="s">
        <v>1050</v>
      </c>
      <c r="AZ26" s="43" t="s">
        <v>1051</v>
      </c>
      <c r="BA26" s="42" t="s">
        <v>1050</v>
      </c>
      <c r="BB26" s="42" t="s">
        <v>1050</v>
      </c>
      <c r="BC26" s="42" t="s">
        <v>1050</v>
      </c>
      <c r="BD26" s="125" t="s">
        <v>1050</v>
      </c>
      <c r="BE26" s="113"/>
      <c r="BF26" s="124" t="s">
        <v>1050</v>
      </c>
      <c r="BG26" s="43" t="s">
        <v>1050</v>
      </c>
      <c r="BH26" s="125" t="s">
        <v>1050</v>
      </c>
      <c r="BI26" s="113"/>
      <c r="BJ26" s="126" t="s">
        <v>1051</v>
      </c>
      <c r="BK26" s="43" t="s">
        <v>1051</v>
      </c>
      <c r="BL26" s="43" t="s">
        <v>1051</v>
      </c>
      <c r="BM26" s="125" t="s">
        <v>1051</v>
      </c>
      <c r="BN26" s="113"/>
      <c r="BO26" s="124" t="s">
        <v>1051</v>
      </c>
      <c r="BP26" s="43" t="s">
        <v>1051</v>
      </c>
      <c r="BQ26" s="42" t="s">
        <v>1050</v>
      </c>
      <c r="BR26" s="42" t="s">
        <v>1051</v>
      </c>
      <c r="BS26" s="43" t="s">
        <v>1051</v>
      </c>
      <c r="BT26" s="48"/>
    </row>
    <row r="27" spans="1:72" ht="26.25" customHeight="1" x14ac:dyDescent="0.25">
      <c r="A27" s="129" t="s">
        <v>1510</v>
      </c>
      <c r="B27" s="43" t="s">
        <v>1050</v>
      </c>
      <c r="C27" s="120" t="s">
        <v>1050</v>
      </c>
      <c r="D27" s="121" t="s">
        <v>1050</v>
      </c>
      <c r="E27" s="121" t="s">
        <v>1050</v>
      </c>
      <c r="F27" s="121" t="s">
        <v>1050</v>
      </c>
      <c r="G27" s="121" t="s">
        <v>1050</v>
      </c>
      <c r="H27" s="121" t="s">
        <v>1050</v>
      </c>
      <c r="I27" s="121" t="s">
        <v>1050</v>
      </c>
      <c r="J27" s="121" t="s">
        <v>1050</v>
      </c>
      <c r="K27" s="121" t="s">
        <v>1050</v>
      </c>
      <c r="L27" s="121" t="s">
        <v>1050</v>
      </c>
      <c r="M27" s="121" t="s">
        <v>1050</v>
      </c>
      <c r="N27" s="121" t="s">
        <v>1050</v>
      </c>
      <c r="O27" s="121" t="s">
        <v>1050</v>
      </c>
      <c r="P27" s="121" t="s">
        <v>1050</v>
      </c>
      <c r="Q27" s="121" t="s">
        <v>1050</v>
      </c>
      <c r="R27" s="121" t="s">
        <v>1050</v>
      </c>
      <c r="S27" s="121" t="s">
        <v>1050</v>
      </c>
      <c r="T27" s="121" t="s">
        <v>1050</v>
      </c>
      <c r="U27" s="121" t="s">
        <v>1050</v>
      </c>
      <c r="V27" s="121" t="s">
        <v>1050</v>
      </c>
      <c r="W27" s="121" t="s">
        <v>1050</v>
      </c>
      <c r="X27" s="121" t="s">
        <v>1050</v>
      </c>
      <c r="Y27" s="121" t="s">
        <v>1050</v>
      </c>
      <c r="Z27" s="121" t="s">
        <v>1050</v>
      </c>
      <c r="AA27" s="121" t="s">
        <v>1050</v>
      </c>
      <c r="AB27" s="122" t="s">
        <v>1050</v>
      </c>
      <c r="AC27" s="123"/>
      <c r="AD27" s="124" t="s">
        <v>1050</v>
      </c>
      <c r="AE27" s="125" t="s">
        <v>1050</v>
      </c>
      <c r="AF27" s="113"/>
      <c r="AG27" s="126" t="s">
        <v>1050</v>
      </c>
      <c r="AH27" s="42" t="s">
        <v>1050</v>
      </c>
      <c r="AI27" s="42" t="s">
        <v>1050</v>
      </c>
      <c r="AJ27" s="42" t="s">
        <v>1050</v>
      </c>
      <c r="AK27" s="42" t="s">
        <v>1050</v>
      </c>
      <c r="AL27" s="42" t="s">
        <v>1050</v>
      </c>
      <c r="AM27" s="42" t="s">
        <v>1050</v>
      </c>
      <c r="AN27" s="42" t="s">
        <v>1050</v>
      </c>
      <c r="AO27" s="113"/>
      <c r="AP27" s="126" t="s">
        <v>1050</v>
      </c>
      <c r="AQ27" s="43" t="s">
        <v>1051</v>
      </c>
      <c r="AR27" s="42" t="s">
        <v>1050</v>
      </c>
      <c r="AS27" s="42" t="s">
        <v>1050</v>
      </c>
      <c r="AT27" s="127" t="s">
        <v>1055</v>
      </c>
      <c r="AU27" s="113"/>
      <c r="AV27" s="128" t="s">
        <v>1053</v>
      </c>
      <c r="AW27" s="43" t="s">
        <v>1050</v>
      </c>
      <c r="AX27" s="43" t="s">
        <v>1050</v>
      </c>
      <c r="AY27" s="43" t="s">
        <v>1050</v>
      </c>
      <c r="AZ27" s="43" t="s">
        <v>1050</v>
      </c>
      <c r="BA27" s="42" t="s">
        <v>1052</v>
      </c>
      <c r="BB27" s="43" t="s">
        <v>1050</v>
      </c>
      <c r="BC27" s="42" t="s">
        <v>1051</v>
      </c>
      <c r="BD27" s="125" t="s">
        <v>1051</v>
      </c>
      <c r="BE27" s="113"/>
      <c r="BF27" s="124" t="s">
        <v>1050</v>
      </c>
      <c r="BG27" s="43" t="s">
        <v>1050</v>
      </c>
      <c r="BH27" s="125" t="s">
        <v>1050</v>
      </c>
      <c r="BI27" s="113"/>
      <c r="BJ27" s="126" t="s">
        <v>1050</v>
      </c>
      <c r="BK27" s="43" t="s">
        <v>1050</v>
      </c>
      <c r="BL27" s="43" t="s">
        <v>1050</v>
      </c>
      <c r="BM27" s="125" t="s">
        <v>1050</v>
      </c>
      <c r="BN27" s="113"/>
      <c r="BO27" s="124" t="s">
        <v>1051</v>
      </c>
      <c r="BP27" s="43" t="s">
        <v>1051</v>
      </c>
      <c r="BQ27" s="42" t="s">
        <v>1050</v>
      </c>
      <c r="BR27" s="42" t="s">
        <v>1050</v>
      </c>
      <c r="BS27" s="43" t="s">
        <v>1051</v>
      </c>
      <c r="BT27" s="48"/>
    </row>
    <row r="28" spans="1:72" ht="26.25" customHeight="1" x14ac:dyDescent="0.25">
      <c r="A28" s="129" t="s">
        <v>1745</v>
      </c>
      <c r="B28" s="43" t="s">
        <v>1051</v>
      </c>
      <c r="C28" s="120" t="s">
        <v>1051</v>
      </c>
      <c r="D28" s="121" t="s">
        <v>1051</v>
      </c>
      <c r="E28" s="121" t="s">
        <v>1051</v>
      </c>
      <c r="F28" s="121" t="s">
        <v>1051</v>
      </c>
      <c r="G28" s="121" t="s">
        <v>1051</v>
      </c>
      <c r="H28" s="121" t="s">
        <v>1050</v>
      </c>
      <c r="I28" s="121" t="s">
        <v>1051</v>
      </c>
      <c r="J28" s="121" t="s">
        <v>1051</v>
      </c>
      <c r="K28" s="121" t="s">
        <v>1051</v>
      </c>
      <c r="L28" s="121" t="s">
        <v>1051</v>
      </c>
      <c r="M28" s="121" t="s">
        <v>1051</v>
      </c>
      <c r="N28" s="121" t="s">
        <v>1051</v>
      </c>
      <c r="O28" s="121" t="s">
        <v>1051</v>
      </c>
      <c r="P28" s="121" t="s">
        <v>1051</v>
      </c>
      <c r="Q28" s="121" t="s">
        <v>1051</v>
      </c>
      <c r="R28" s="121" t="s">
        <v>1051</v>
      </c>
      <c r="S28" s="121" t="s">
        <v>1051</v>
      </c>
      <c r="T28" s="121" t="s">
        <v>1051</v>
      </c>
      <c r="U28" s="121" t="s">
        <v>1051</v>
      </c>
      <c r="V28" s="121" t="s">
        <v>1051</v>
      </c>
      <c r="W28" s="121" t="s">
        <v>1051</v>
      </c>
      <c r="X28" s="121" t="s">
        <v>1051</v>
      </c>
      <c r="Y28" s="121" t="s">
        <v>1051</v>
      </c>
      <c r="Z28" s="121" t="s">
        <v>1051</v>
      </c>
      <c r="AA28" s="121" t="s">
        <v>1051</v>
      </c>
      <c r="AB28" s="122" t="s">
        <v>1051</v>
      </c>
      <c r="AC28" s="123"/>
      <c r="AD28" s="124" t="s">
        <v>1050</v>
      </c>
      <c r="AE28" s="125" t="s">
        <v>1050</v>
      </c>
      <c r="AF28" s="113"/>
      <c r="AG28" s="126" t="s">
        <v>1051</v>
      </c>
      <c r="AH28" s="42" t="s">
        <v>1051</v>
      </c>
      <c r="AI28" s="42" t="s">
        <v>1050</v>
      </c>
      <c r="AJ28" s="42" t="s">
        <v>1050</v>
      </c>
      <c r="AK28" s="42" t="s">
        <v>1050</v>
      </c>
      <c r="AL28" s="42" t="s">
        <v>1050</v>
      </c>
      <c r="AM28" s="42" t="s">
        <v>1050</v>
      </c>
      <c r="AN28" s="127" t="s">
        <v>1050</v>
      </c>
      <c r="AO28" s="113"/>
      <c r="AP28" s="126" t="s">
        <v>1050</v>
      </c>
      <c r="AQ28" s="43" t="s">
        <v>1050</v>
      </c>
      <c r="AR28" s="42" t="s">
        <v>1050</v>
      </c>
      <c r="AS28" s="42" t="s">
        <v>1050</v>
      </c>
      <c r="AT28" s="127" t="s">
        <v>1050</v>
      </c>
      <c r="AU28" s="113"/>
      <c r="AV28" s="128" t="s">
        <v>1053</v>
      </c>
      <c r="AW28" s="43" t="s">
        <v>1051</v>
      </c>
      <c r="AX28" s="43" t="s">
        <v>1050</v>
      </c>
      <c r="AY28" s="43" t="s">
        <v>1051</v>
      </c>
      <c r="AZ28" s="43" t="s">
        <v>1051</v>
      </c>
      <c r="BA28" s="42" t="s">
        <v>1050</v>
      </c>
      <c r="BB28" s="43" t="s">
        <v>1051</v>
      </c>
      <c r="BC28" s="42" t="s">
        <v>1051</v>
      </c>
      <c r="BD28" s="125" t="s">
        <v>1051</v>
      </c>
      <c r="BE28" s="113"/>
      <c r="BF28" s="124" t="s">
        <v>1050</v>
      </c>
      <c r="BG28" s="43" t="s">
        <v>1052</v>
      </c>
      <c r="BH28" s="125" t="s">
        <v>1051</v>
      </c>
      <c r="BI28" s="113"/>
      <c r="BJ28" s="126" t="s">
        <v>1050</v>
      </c>
      <c r="BK28" s="43" t="s">
        <v>1050</v>
      </c>
      <c r="BL28" s="43" t="s">
        <v>1050</v>
      </c>
      <c r="BM28" s="125" t="s">
        <v>1050</v>
      </c>
      <c r="BN28" s="113"/>
      <c r="BO28" s="124" t="s">
        <v>1051</v>
      </c>
      <c r="BP28" s="43" t="s">
        <v>1051</v>
      </c>
      <c r="BQ28" s="42" t="s">
        <v>1050</v>
      </c>
      <c r="BR28" s="42" t="s">
        <v>1050</v>
      </c>
      <c r="BS28" s="43" t="s">
        <v>1051</v>
      </c>
      <c r="BT28" s="48"/>
    </row>
    <row r="29" spans="1:72" ht="26.25" customHeight="1" x14ac:dyDescent="0.25">
      <c r="A29" s="129" t="s">
        <v>1074</v>
      </c>
      <c r="B29" s="43" t="s">
        <v>1050</v>
      </c>
      <c r="C29" s="120" t="s">
        <v>1050</v>
      </c>
      <c r="D29" s="121" t="s">
        <v>1050</v>
      </c>
      <c r="E29" s="121" t="s">
        <v>1050</v>
      </c>
      <c r="F29" s="121" t="s">
        <v>1050</v>
      </c>
      <c r="G29" s="121" t="s">
        <v>1050</v>
      </c>
      <c r="H29" s="121" t="s">
        <v>1050</v>
      </c>
      <c r="I29" s="121" t="s">
        <v>1050</v>
      </c>
      <c r="J29" s="121" t="s">
        <v>1050</v>
      </c>
      <c r="K29" s="121" t="s">
        <v>1050</v>
      </c>
      <c r="L29" s="121" t="s">
        <v>1050</v>
      </c>
      <c r="M29" s="121" t="s">
        <v>1050</v>
      </c>
      <c r="N29" s="121" t="s">
        <v>1050</v>
      </c>
      <c r="O29" s="121" t="s">
        <v>1050</v>
      </c>
      <c r="P29" s="121" t="s">
        <v>1050</v>
      </c>
      <c r="Q29" s="121" t="s">
        <v>1050</v>
      </c>
      <c r="R29" s="121" t="s">
        <v>1050</v>
      </c>
      <c r="S29" s="121" t="s">
        <v>1050</v>
      </c>
      <c r="T29" s="121" t="s">
        <v>1050</v>
      </c>
      <c r="U29" s="121" t="s">
        <v>1050</v>
      </c>
      <c r="V29" s="121" t="s">
        <v>1050</v>
      </c>
      <c r="W29" s="121" t="s">
        <v>1050</v>
      </c>
      <c r="X29" s="121" t="s">
        <v>1050</v>
      </c>
      <c r="Y29" s="121" t="s">
        <v>1050</v>
      </c>
      <c r="Z29" s="121" t="s">
        <v>1050</v>
      </c>
      <c r="AA29" s="121" t="s">
        <v>1050</v>
      </c>
      <c r="AB29" s="122" t="s">
        <v>1050</v>
      </c>
      <c r="AC29" s="123"/>
      <c r="AD29" s="124" t="s">
        <v>1050</v>
      </c>
      <c r="AE29" s="125" t="s">
        <v>1050</v>
      </c>
      <c r="AF29" s="113"/>
      <c r="AG29" s="126" t="s">
        <v>1050</v>
      </c>
      <c r="AH29" s="42" t="s">
        <v>1050</v>
      </c>
      <c r="AI29" s="42" t="s">
        <v>1050</v>
      </c>
      <c r="AJ29" s="42" t="s">
        <v>1050</v>
      </c>
      <c r="AK29" s="42" t="s">
        <v>1050</v>
      </c>
      <c r="AL29" s="42" t="s">
        <v>1050</v>
      </c>
      <c r="AM29" s="42" t="s">
        <v>1050</v>
      </c>
      <c r="AN29" s="127" t="s">
        <v>1050</v>
      </c>
      <c r="AO29" s="113"/>
      <c r="AP29" s="126" t="s">
        <v>1050</v>
      </c>
      <c r="AQ29" s="43" t="s">
        <v>1050</v>
      </c>
      <c r="AR29" s="42" t="s">
        <v>1050</v>
      </c>
      <c r="AS29" s="42" t="s">
        <v>1050</v>
      </c>
      <c r="AT29" s="127" t="s">
        <v>1050</v>
      </c>
      <c r="AU29" s="113"/>
      <c r="AV29" s="128" t="s">
        <v>1053</v>
      </c>
      <c r="AW29" s="43" t="s">
        <v>1051</v>
      </c>
      <c r="AX29" s="43" t="s">
        <v>1051</v>
      </c>
      <c r="AY29" s="43" t="s">
        <v>1055</v>
      </c>
      <c r="AZ29" s="43" t="s">
        <v>1051</v>
      </c>
      <c r="BA29" s="42" t="s">
        <v>1052</v>
      </c>
      <c r="BB29" s="43" t="s">
        <v>1055</v>
      </c>
      <c r="BC29" s="42" t="s">
        <v>1050</v>
      </c>
      <c r="BD29" s="125" t="s">
        <v>1051</v>
      </c>
      <c r="BE29" s="113"/>
      <c r="BF29" s="124" t="s">
        <v>1055</v>
      </c>
      <c r="BG29" s="43" t="s">
        <v>1055</v>
      </c>
      <c r="BH29" s="125" t="s">
        <v>1055</v>
      </c>
      <c r="BI29" s="113"/>
      <c r="BJ29" s="126" t="s">
        <v>1050</v>
      </c>
      <c r="BK29" s="43" t="s">
        <v>1050</v>
      </c>
      <c r="BL29" s="43" t="s">
        <v>1050</v>
      </c>
      <c r="BM29" s="125" t="s">
        <v>1050</v>
      </c>
      <c r="BN29" s="113"/>
      <c r="BO29" s="42" t="s">
        <v>1050</v>
      </c>
      <c r="BP29" s="43" t="s">
        <v>1051</v>
      </c>
      <c r="BQ29" s="42" t="s">
        <v>1050</v>
      </c>
      <c r="BR29" s="42" t="s">
        <v>1050</v>
      </c>
      <c r="BS29" s="43" t="s">
        <v>1051</v>
      </c>
      <c r="BT29" s="48"/>
    </row>
    <row r="30" spans="1:72" ht="26.25" customHeight="1" x14ac:dyDescent="0.25">
      <c r="A30" s="129" t="s">
        <v>1866</v>
      </c>
      <c r="B30" s="43" t="s">
        <v>1050</v>
      </c>
      <c r="C30" s="120" t="s">
        <v>1050</v>
      </c>
      <c r="D30" s="121" t="s">
        <v>1050</v>
      </c>
      <c r="E30" s="121" t="s">
        <v>1050</v>
      </c>
      <c r="F30" s="121" t="s">
        <v>1050</v>
      </c>
      <c r="G30" s="121" t="s">
        <v>1050</v>
      </c>
      <c r="H30" s="121" t="s">
        <v>1050</v>
      </c>
      <c r="I30" s="121" t="s">
        <v>1050</v>
      </c>
      <c r="J30" s="121" t="s">
        <v>1050</v>
      </c>
      <c r="K30" s="121" t="s">
        <v>1050</v>
      </c>
      <c r="L30" s="121" t="s">
        <v>1050</v>
      </c>
      <c r="M30" s="121" t="s">
        <v>1050</v>
      </c>
      <c r="N30" s="121" t="s">
        <v>1050</v>
      </c>
      <c r="O30" s="121" t="s">
        <v>1050</v>
      </c>
      <c r="P30" s="121" t="s">
        <v>1050</v>
      </c>
      <c r="Q30" s="121" t="s">
        <v>1050</v>
      </c>
      <c r="R30" s="121" t="s">
        <v>1050</v>
      </c>
      <c r="S30" s="121" t="s">
        <v>1050</v>
      </c>
      <c r="T30" s="121" t="s">
        <v>1050</v>
      </c>
      <c r="U30" s="121" t="s">
        <v>1050</v>
      </c>
      <c r="V30" s="121" t="s">
        <v>1050</v>
      </c>
      <c r="W30" s="121" t="s">
        <v>1050</v>
      </c>
      <c r="X30" s="121" t="s">
        <v>1050</v>
      </c>
      <c r="Y30" s="121" t="s">
        <v>1050</v>
      </c>
      <c r="Z30" s="121" t="s">
        <v>1050</v>
      </c>
      <c r="AA30" s="121" t="s">
        <v>1050</v>
      </c>
      <c r="AB30" s="122" t="s">
        <v>1050</v>
      </c>
      <c r="AC30" s="123"/>
      <c r="AD30" s="124" t="s">
        <v>1050</v>
      </c>
      <c r="AE30" s="125" t="s">
        <v>1051</v>
      </c>
      <c r="AF30" s="113"/>
      <c r="AG30" s="126" t="s">
        <v>1050</v>
      </c>
      <c r="AH30" s="42" t="s">
        <v>1050</v>
      </c>
      <c r="AI30" s="42" t="s">
        <v>1055</v>
      </c>
      <c r="AJ30" s="42" t="s">
        <v>1050</v>
      </c>
      <c r="AK30" s="42" t="s">
        <v>1052</v>
      </c>
      <c r="AL30" s="42" t="s">
        <v>1052</v>
      </c>
      <c r="AM30" s="42" t="s">
        <v>1051</v>
      </c>
      <c r="AN30" s="127" t="s">
        <v>1050</v>
      </c>
      <c r="AO30" s="113"/>
      <c r="AP30" s="126" t="s">
        <v>1050</v>
      </c>
      <c r="AQ30" s="43" t="s">
        <v>1051</v>
      </c>
      <c r="AR30" s="42" t="s">
        <v>1052</v>
      </c>
      <c r="AS30" s="42" t="s">
        <v>1050</v>
      </c>
      <c r="AT30" s="127" t="s">
        <v>1050</v>
      </c>
      <c r="AU30" s="113"/>
      <c r="AV30" s="128" t="s">
        <v>1053</v>
      </c>
      <c r="AW30" s="43" t="s">
        <v>1051</v>
      </c>
      <c r="AX30" s="43" t="s">
        <v>1051</v>
      </c>
      <c r="AY30" s="43" t="s">
        <v>1050</v>
      </c>
      <c r="AZ30" s="43" t="s">
        <v>1050</v>
      </c>
      <c r="BA30" s="42" t="s">
        <v>1050</v>
      </c>
      <c r="BB30" s="43" t="s">
        <v>1050</v>
      </c>
      <c r="BC30" s="42" t="s">
        <v>1050</v>
      </c>
      <c r="BD30" s="125" t="s">
        <v>1051</v>
      </c>
      <c r="BE30" s="113"/>
      <c r="BF30" s="124" t="s">
        <v>1050</v>
      </c>
      <c r="BG30" s="43" t="s">
        <v>1050</v>
      </c>
      <c r="BH30" s="125" t="s">
        <v>1050</v>
      </c>
      <c r="BI30" s="113"/>
      <c r="BJ30" s="126" t="s">
        <v>1050</v>
      </c>
      <c r="BK30" s="43" t="s">
        <v>1050</v>
      </c>
      <c r="BL30" s="43" t="s">
        <v>1050</v>
      </c>
      <c r="BM30" s="125" t="s">
        <v>1050</v>
      </c>
      <c r="BN30" s="113"/>
      <c r="BO30" s="124" t="s">
        <v>1051</v>
      </c>
      <c r="BP30" s="43" t="s">
        <v>1051</v>
      </c>
      <c r="BQ30" s="42" t="s">
        <v>1050</v>
      </c>
      <c r="BR30" s="42" t="s">
        <v>1051</v>
      </c>
      <c r="BS30" s="43" t="s">
        <v>1051</v>
      </c>
      <c r="BT30" s="48"/>
    </row>
    <row r="31" spans="1:72" ht="26.25" customHeight="1" x14ac:dyDescent="0.25">
      <c r="A31" s="129" t="s">
        <v>1075</v>
      </c>
      <c r="B31" s="43" t="s">
        <v>1051</v>
      </c>
      <c r="C31" s="120" t="s">
        <v>1051</v>
      </c>
      <c r="D31" s="121" t="s">
        <v>1051</v>
      </c>
      <c r="E31" s="121" t="s">
        <v>1051</v>
      </c>
      <c r="F31" s="121" t="s">
        <v>1051</v>
      </c>
      <c r="G31" s="121" t="s">
        <v>1051</v>
      </c>
      <c r="H31" s="121" t="s">
        <v>1051</v>
      </c>
      <c r="I31" s="121" t="s">
        <v>1051</v>
      </c>
      <c r="J31" s="121" t="s">
        <v>1051</v>
      </c>
      <c r="K31" s="121" t="s">
        <v>1051</v>
      </c>
      <c r="L31" s="121" t="s">
        <v>1050</v>
      </c>
      <c r="M31" s="121" t="s">
        <v>1051</v>
      </c>
      <c r="N31" s="121" t="s">
        <v>1051</v>
      </c>
      <c r="O31" s="121" t="s">
        <v>1051</v>
      </c>
      <c r="P31" s="121" t="s">
        <v>1051</v>
      </c>
      <c r="Q31" s="121" t="s">
        <v>1051</v>
      </c>
      <c r="R31" s="121" t="s">
        <v>1051</v>
      </c>
      <c r="S31" s="121" t="s">
        <v>1051</v>
      </c>
      <c r="T31" s="121" t="s">
        <v>1051</v>
      </c>
      <c r="U31" s="121" t="s">
        <v>1051</v>
      </c>
      <c r="V31" s="121" t="s">
        <v>1051</v>
      </c>
      <c r="W31" s="121" t="s">
        <v>1051</v>
      </c>
      <c r="X31" s="121" t="s">
        <v>1051</v>
      </c>
      <c r="Y31" s="121" t="s">
        <v>1051</v>
      </c>
      <c r="Z31" s="121" t="s">
        <v>1051</v>
      </c>
      <c r="AA31" s="121" t="s">
        <v>1051</v>
      </c>
      <c r="AB31" s="122" t="s">
        <v>1051</v>
      </c>
      <c r="AC31" s="123"/>
      <c r="AD31" s="124" t="s">
        <v>1050</v>
      </c>
      <c r="AE31" s="125" t="s">
        <v>1050</v>
      </c>
      <c r="AF31" s="113"/>
      <c r="AG31" s="126" t="s">
        <v>1051</v>
      </c>
      <c r="AH31" s="42" t="s">
        <v>1051</v>
      </c>
      <c r="AI31" s="42" t="s">
        <v>1050</v>
      </c>
      <c r="AJ31" s="42" t="s">
        <v>1052</v>
      </c>
      <c r="AK31" s="42" t="s">
        <v>1052</v>
      </c>
      <c r="AL31" s="42" t="s">
        <v>1052</v>
      </c>
      <c r="AM31" s="42" t="s">
        <v>1052</v>
      </c>
      <c r="AN31" s="127" t="s">
        <v>1051</v>
      </c>
      <c r="AO31" s="113"/>
      <c r="AP31" s="126" t="s">
        <v>1050</v>
      </c>
      <c r="AQ31" s="43" t="s">
        <v>1050</v>
      </c>
      <c r="AR31" s="43" t="s">
        <v>1050</v>
      </c>
      <c r="AS31" s="43" t="s">
        <v>1050</v>
      </c>
      <c r="AT31" s="127" t="s">
        <v>1050</v>
      </c>
      <c r="AU31" s="113"/>
      <c r="AV31" s="128" t="s">
        <v>1053</v>
      </c>
      <c r="AW31" s="43" t="s">
        <v>1050</v>
      </c>
      <c r="AX31" s="43" t="s">
        <v>1051</v>
      </c>
      <c r="AY31" s="43" t="s">
        <v>1052</v>
      </c>
      <c r="AZ31" s="43" t="s">
        <v>1055</v>
      </c>
      <c r="BA31" s="42" t="s">
        <v>1052</v>
      </c>
      <c r="BB31" s="43" t="s">
        <v>1052</v>
      </c>
      <c r="BC31" s="42" t="s">
        <v>1050</v>
      </c>
      <c r="BD31" s="125" t="s">
        <v>1051</v>
      </c>
      <c r="BE31" s="113"/>
      <c r="BF31" s="124" t="s">
        <v>1052</v>
      </c>
      <c r="BG31" s="43" t="s">
        <v>1052</v>
      </c>
      <c r="BH31" s="125" t="s">
        <v>1052</v>
      </c>
      <c r="BI31" s="113"/>
      <c r="BJ31" s="126" t="s">
        <v>1052</v>
      </c>
      <c r="BK31" s="43" t="s">
        <v>1050</v>
      </c>
      <c r="BL31" s="43" t="s">
        <v>1052</v>
      </c>
      <c r="BM31" s="125" t="s">
        <v>1052</v>
      </c>
      <c r="BN31" s="113"/>
      <c r="BO31" s="124" t="s">
        <v>1051</v>
      </c>
      <c r="BP31" s="43" t="s">
        <v>1051</v>
      </c>
      <c r="BQ31" s="42" t="s">
        <v>1050</v>
      </c>
      <c r="BR31" s="42" t="s">
        <v>1051</v>
      </c>
      <c r="BS31" s="43" t="s">
        <v>1051</v>
      </c>
      <c r="BT31" s="48"/>
    </row>
    <row r="32" spans="1:72" ht="26.25" customHeight="1" x14ac:dyDescent="0.25">
      <c r="A32" s="129" t="s">
        <v>1076</v>
      </c>
      <c r="B32" s="43" t="s">
        <v>1050</v>
      </c>
      <c r="C32" s="120" t="s">
        <v>1050</v>
      </c>
      <c r="D32" s="121" t="s">
        <v>1050</v>
      </c>
      <c r="E32" s="121" t="s">
        <v>1050</v>
      </c>
      <c r="F32" s="121" t="s">
        <v>1050</v>
      </c>
      <c r="G32" s="121" t="s">
        <v>1050</v>
      </c>
      <c r="H32" s="121" t="s">
        <v>1050</v>
      </c>
      <c r="I32" s="121" t="s">
        <v>1050</v>
      </c>
      <c r="J32" s="121" t="s">
        <v>1050</v>
      </c>
      <c r="K32" s="121" t="s">
        <v>1050</v>
      </c>
      <c r="L32" s="121" t="s">
        <v>1050</v>
      </c>
      <c r="M32" s="121" t="s">
        <v>1050</v>
      </c>
      <c r="N32" s="121" t="s">
        <v>1050</v>
      </c>
      <c r="O32" s="121" t="s">
        <v>1050</v>
      </c>
      <c r="P32" s="121" t="s">
        <v>1050</v>
      </c>
      <c r="Q32" s="121" t="s">
        <v>1050</v>
      </c>
      <c r="R32" s="121" t="s">
        <v>1050</v>
      </c>
      <c r="S32" s="121" t="s">
        <v>1050</v>
      </c>
      <c r="T32" s="121" t="s">
        <v>1050</v>
      </c>
      <c r="U32" s="121" t="s">
        <v>1050</v>
      </c>
      <c r="V32" s="121" t="s">
        <v>1050</v>
      </c>
      <c r="W32" s="121" t="s">
        <v>1050</v>
      </c>
      <c r="X32" s="121" t="s">
        <v>1050</v>
      </c>
      <c r="Y32" s="121" t="s">
        <v>1050</v>
      </c>
      <c r="Z32" s="121" t="s">
        <v>1050</v>
      </c>
      <c r="AA32" s="121" t="s">
        <v>1050</v>
      </c>
      <c r="AB32" s="122" t="s">
        <v>1050</v>
      </c>
      <c r="AC32" s="123"/>
      <c r="AD32" s="124" t="s">
        <v>1050</v>
      </c>
      <c r="AE32" s="125" t="s">
        <v>1050</v>
      </c>
      <c r="AF32" s="113"/>
      <c r="AG32" s="126" t="s">
        <v>1050</v>
      </c>
      <c r="AH32" s="42" t="s">
        <v>1050</v>
      </c>
      <c r="AI32" s="42" t="s">
        <v>1055</v>
      </c>
      <c r="AJ32" s="42" t="s">
        <v>1050</v>
      </c>
      <c r="AK32" s="42" t="s">
        <v>1050</v>
      </c>
      <c r="AL32" s="42" t="s">
        <v>1050</v>
      </c>
      <c r="AM32" s="42" t="s">
        <v>1050</v>
      </c>
      <c r="AN32" s="127" t="s">
        <v>1050</v>
      </c>
      <c r="AO32" s="113"/>
      <c r="AP32" s="126" t="s">
        <v>1050</v>
      </c>
      <c r="AQ32" s="43" t="s">
        <v>1050</v>
      </c>
      <c r="AR32" s="42" t="s">
        <v>1050</v>
      </c>
      <c r="AS32" s="42" t="s">
        <v>1050</v>
      </c>
      <c r="AT32" s="127" t="s">
        <v>1050</v>
      </c>
      <c r="AU32" s="113"/>
      <c r="AV32" s="128" t="s">
        <v>1053</v>
      </c>
      <c r="AW32" s="43" t="s">
        <v>1051</v>
      </c>
      <c r="AX32" s="43" t="s">
        <v>1051</v>
      </c>
      <c r="AY32" s="43" t="s">
        <v>1051</v>
      </c>
      <c r="AZ32" s="43" t="s">
        <v>1051</v>
      </c>
      <c r="BA32" s="42" t="s">
        <v>1050</v>
      </c>
      <c r="BB32" s="43" t="s">
        <v>1051</v>
      </c>
      <c r="BC32" s="42" t="s">
        <v>1050</v>
      </c>
      <c r="BD32" s="125" t="s">
        <v>1050</v>
      </c>
      <c r="BE32" s="113"/>
      <c r="BF32" s="124" t="s">
        <v>1051</v>
      </c>
      <c r="BG32" s="43" t="s">
        <v>1051</v>
      </c>
      <c r="BH32" s="125" t="s">
        <v>1050</v>
      </c>
      <c r="BI32" s="113"/>
      <c r="BJ32" s="126" t="s">
        <v>1050</v>
      </c>
      <c r="BK32" s="43" t="s">
        <v>1050</v>
      </c>
      <c r="BL32" s="43" t="s">
        <v>1050</v>
      </c>
      <c r="BM32" s="125" t="s">
        <v>1051</v>
      </c>
      <c r="BN32" s="113"/>
      <c r="BO32" s="124" t="s">
        <v>1050</v>
      </c>
      <c r="BP32" s="43" t="s">
        <v>1051</v>
      </c>
      <c r="BQ32" s="42" t="s">
        <v>1051</v>
      </c>
      <c r="BR32" s="42" t="s">
        <v>1050</v>
      </c>
      <c r="BS32" s="43" t="s">
        <v>1051</v>
      </c>
      <c r="BT32" s="48"/>
    </row>
    <row r="33" spans="1:72" ht="26.25" customHeight="1" x14ac:dyDescent="0.25">
      <c r="A33" s="129" t="s">
        <v>1077</v>
      </c>
      <c r="B33" s="43" t="s">
        <v>1051</v>
      </c>
      <c r="C33" s="120" t="s">
        <v>1051</v>
      </c>
      <c r="D33" s="121" t="s">
        <v>1051</v>
      </c>
      <c r="E33" s="121" t="s">
        <v>1051</v>
      </c>
      <c r="F33" s="121" t="s">
        <v>1051</v>
      </c>
      <c r="G33" s="121" t="s">
        <v>1051</v>
      </c>
      <c r="H33" s="121" t="s">
        <v>1051</v>
      </c>
      <c r="I33" s="121" t="s">
        <v>1050</v>
      </c>
      <c r="J33" s="121" t="s">
        <v>1051</v>
      </c>
      <c r="K33" s="121" t="s">
        <v>1051</v>
      </c>
      <c r="L33" s="121" t="s">
        <v>1051</v>
      </c>
      <c r="M33" s="121" t="s">
        <v>1050</v>
      </c>
      <c r="N33" s="121" t="s">
        <v>1051</v>
      </c>
      <c r="O33" s="121" t="s">
        <v>1050</v>
      </c>
      <c r="P33" s="121" t="s">
        <v>1051</v>
      </c>
      <c r="Q33" s="121" t="s">
        <v>1051</v>
      </c>
      <c r="R33" s="121" t="s">
        <v>1051</v>
      </c>
      <c r="S33" s="121" t="s">
        <v>1051</v>
      </c>
      <c r="T33" s="121" t="s">
        <v>1051</v>
      </c>
      <c r="U33" s="121" t="s">
        <v>1051</v>
      </c>
      <c r="V33" s="121" t="s">
        <v>1051</v>
      </c>
      <c r="W33" s="121" t="s">
        <v>1051</v>
      </c>
      <c r="X33" s="121" t="s">
        <v>1051</v>
      </c>
      <c r="Y33" s="121" t="s">
        <v>1050</v>
      </c>
      <c r="Z33" s="121" t="s">
        <v>1050</v>
      </c>
      <c r="AA33" s="121" t="s">
        <v>1051</v>
      </c>
      <c r="AB33" s="122" t="s">
        <v>1051</v>
      </c>
      <c r="AC33" s="123"/>
      <c r="AD33" s="124" t="s">
        <v>1050</v>
      </c>
      <c r="AE33" s="125" t="s">
        <v>1050</v>
      </c>
      <c r="AF33" s="113"/>
      <c r="AG33" s="126" t="s">
        <v>1051</v>
      </c>
      <c r="AH33" s="42" t="s">
        <v>1050</v>
      </c>
      <c r="AI33" s="42" t="s">
        <v>1050</v>
      </c>
      <c r="AJ33" s="42" t="s">
        <v>1050</v>
      </c>
      <c r="AK33" s="42" t="s">
        <v>1050</v>
      </c>
      <c r="AL33" s="42" t="s">
        <v>1052</v>
      </c>
      <c r="AM33" s="42" t="s">
        <v>1050</v>
      </c>
      <c r="AN33" s="127" t="s">
        <v>1050</v>
      </c>
      <c r="AO33" s="113"/>
      <c r="AP33" s="126" t="s">
        <v>1050</v>
      </c>
      <c r="AQ33" s="43" t="s">
        <v>1051</v>
      </c>
      <c r="AR33" s="42" t="s">
        <v>1050</v>
      </c>
      <c r="AS33" s="42" t="s">
        <v>1050</v>
      </c>
      <c r="AT33" s="127" t="s">
        <v>1050</v>
      </c>
      <c r="AU33" s="113"/>
      <c r="AV33" s="128" t="s">
        <v>1053</v>
      </c>
      <c r="AW33" s="43" t="s">
        <v>1050</v>
      </c>
      <c r="AX33" s="43" t="s">
        <v>1050</v>
      </c>
      <c r="AY33" s="43" t="s">
        <v>1055</v>
      </c>
      <c r="AZ33" s="43" t="s">
        <v>1055</v>
      </c>
      <c r="BA33" s="42" t="s">
        <v>1050</v>
      </c>
      <c r="BB33" s="43" t="s">
        <v>1051</v>
      </c>
      <c r="BC33" s="42" t="s">
        <v>1050</v>
      </c>
      <c r="BD33" s="125" t="s">
        <v>1051</v>
      </c>
      <c r="BE33" s="113"/>
      <c r="BF33" s="124" t="s">
        <v>1051</v>
      </c>
      <c r="BG33" s="43" t="s">
        <v>1050</v>
      </c>
      <c r="BH33" s="125" t="s">
        <v>1051</v>
      </c>
      <c r="BI33" s="113"/>
      <c r="BJ33" s="126" t="s">
        <v>1050</v>
      </c>
      <c r="BK33" s="43" t="s">
        <v>1050</v>
      </c>
      <c r="BL33" s="43" t="s">
        <v>1050</v>
      </c>
      <c r="BM33" s="125" t="s">
        <v>1050</v>
      </c>
      <c r="BN33" s="113"/>
      <c r="BO33" s="124" t="s">
        <v>1050</v>
      </c>
      <c r="BP33" s="43" t="s">
        <v>1050</v>
      </c>
      <c r="BQ33" s="42" t="s">
        <v>1050</v>
      </c>
      <c r="BR33" s="42" t="s">
        <v>1050</v>
      </c>
      <c r="BS33" s="43" t="s">
        <v>1051</v>
      </c>
      <c r="BT33" s="48"/>
    </row>
    <row r="34" spans="1:72" ht="26.25" customHeight="1" x14ac:dyDescent="0.25">
      <c r="A34" s="129" t="s">
        <v>1078</v>
      </c>
      <c r="B34" s="43" t="s">
        <v>1050</v>
      </c>
      <c r="C34" s="120" t="s">
        <v>1050</v>
      </c>
      <c r="D34" s="121" t="s">
        <v>1050</v>
      </c>
      <c r="E34" s="121" t="s">
        <v>1050</v>
      </c>
      <c r="F34" s="121" t="s">
        <v>1050</v>
      </c>
      <c r="G34" s="121" t="s">
        <v>1050</v>
      </c>
      <c r="H34" s="121" t="s">
        <v>1050</v>
      </c>
      <c r="I34" s="121" t="s">
        <v>1050</v>
      </c>
      <c r="J34" s="121" t="s">
        <v>1050</v>
      </c>
      <c r="K34" s="121" t="s">
        <v>1050</v>
      </c>
      <c r="L34" s="121" t="s">
        <v>1050</v>
      </c>
      <c r="M34" s="121" t="s">
        <v>1050</v>
      </c>
      <c r="N34" s="121" t="s">
        <v>1050</v>
      </c>
      <c r="O34" s="121" t="s">
        <v>1050</v>
      </c>
      <c r="P34" s="121" t="s">
        <v>1050</v>
      </c>
      <c r="Q34" s="121" t="s">
        <v>1050</v>
      </c>
      <c r="R34" s="121" t="s">
        <v>1050</v>
      </c>
      <c r="S34" s="121" t="s">
        <v>1050</v>
      </c>
      <c r="T34" s="121" t="s">
        <v>1050</v>
      </c>
      <c r="U34" s="121" t="s">
        <v>1050</v>
      </c>
      <c r="V34" s="121" t="s">
        <v>1050</v>
      </c>
      <c r="W34" s="121" t="s">
        <v>1050</v>
      </c>
      <c r="X34" s="121" t="s">
        <v>1050</v>
      </c>
      <c r="Y34" s="121" t="s">
        <v>1050</v>
      </c>
      <c r="Z34" s="121" t="s">
        <v>1050</v>
      </c>
      <c r="AA34" s="121" t="s">
        <v>1050</v>
      </c>
      <c r="AB34" s="122" t="s">
        <v>1050</v>
      </c>
      <c r="AC34" s="123"/>
      <c r="AD34" s="124" t="s">
        <v>1050</v>
      </c>
      <c r="AE34" s="125" t="s">
        <v>1050</v>
      </c>
      <c r="AF34" s="113"/>
      <c r="AG34" s="126" t="s">
        <v>1050</v>
      </c>
      <c r="AH34" s="42" t="s">
        <v>1050</v>
      </c>
      <c r="AI34" s="42" t="s">
        <v>1050</v>
      </c>
      <c r="AJ34" s="42" t="s">
        <v>1050</v>
      </c>
      <c r="AK34" s="42" t="s">
        <v>1050</v>
      </c>
      <c r="AL34" s="42" t="s">
        <v>1050</v>
      </c>
      <c r="AM34" s="42" t="s">
        <v>1050</v>
      </c>
      <c r="AN34" s="127" t="s">
        <v>1050</v>
      </c>
      <c r="AO34" s="113"/>
      <c r="AP34" s="126" t="s">
        <v>1050</v>
      </c>
      <c r="AQ34" s="43" t="s">
        <v>1055</v>
      </c>
      <c r="AR34" s="42" t="s">
        <v>1050</v>
      </c>
      <c r="AS34" s="42" t="s">
        <v>1050</v>
      </c>
      <c r="AT34" s="127" t="s">
        <v>1050</v>
      </c>
      <c r="AU34" s="113"/>
      <c r="AV34" s="128" t="s">
        <v>1053</v>
      </c>
      <c r="AW34" s="43" t="s">
        <v>1050</v>
      </c>
      <c r="AX34" s="43" t="s">
        <v>1050</v>
      </c>
      <c r="AY34" s="43" t="s">
        <v>1050</v>
      </c>
      <c r="AZ34" s="43" t="s">
        <v>1050</v>
      </c>
      <c r="BA34" s="43" t="s">
        <v>1051</v>
      </c>
      <c r="BB34" s="43" t="s">
        <v>1050</v>
      </c>
      <c r="BC34" s="42" t="s">
        <v>1050</v>
      </c>
      <c r="BD34" s="125" t="s">
        <v>1050</v>
      </c>
      <c r="BE34" s="113"/>
      <c r="BF34" s="124" t="s">
        <v>1050</v>
      </c>
      <c r="BG34" s="43" t="s">
        <v>1050</v>
      </c>
      <c r="BH34" s="125" t="s">
        <v>1050</v>
      </c>
      <c r="BI34" s="113"/>
      <c r="BJ34" s="126" t="s">
        <v>1051</v>
      </c>
      <c r="BK34" s="43" t="s">
        <v>1051</v>
      </c>
      <c r="BL34" s="43" t="s">
        <v>1050</v>
      </c>
      <c r="BM34" s="125" t="s">
        <v>1050</v>
      </c>
      <c r="BN34" s="113"/>
      <c r="BO34" s="124" t="s">
        <v>1050</v>
      </c>
      <c r="BP34" s="43" t="s">
        <v>1051</v>
      </c>
      <c r="BQ34" s="42" t="s">
        <v>1050</v>
      </c>
      <c r="BR34" s="42" t="s">
        <v>1050</v>
      </c>
      <c r="BS34" s="43" t="s">
        <v>1051</v>
      </c>
      <c r="BT34" s="48"/>
    </row>
    <row r="35" spans="1:72" ht="26.25" customHeight="1" x14ac:dyDescent="0.25">
      <c r="A35" s="129" t="s">
        <v>1079</v>
      </c>
      <c r="B35" s="43" t="s">
        <v>1050</v>
      </c>
      <c r="C35" s="120" t="s">
        <v>1050</v>
      </c>
      <c r="D35" s="121" t="s">
        <v>1050</v>
      </c>
      <c r="E35" s="121" t="s">
        <v>1050</v>
      </c>
      <c r="F35" s="121" t="s">
        <v>1050</v>
      </c>
      <c r="G35" s="121" t="s">
        <v>1050</v>
      </c>
      <c r="H35" s="121" t="s">
        <v>1050</v>
      </c>
      <c r="I35" s="121" t="s">
        <v>1050</v>
      </c>
      <c r="J35" s="121" t="s">
        <v>1050</v>
      </c>
      <c r="K35" s="121" t="s">
        <v>1050</v>
      </c>
      <c r="L35" s="121" t="s">
        <v>1050</v>
      </c>
      <c r="M35" s="121" t="s">
        <v>1050</v>
      </c>
      <c r="N35" s="121" t="s">
        <v>1050</v>
      </c>
      <c r="O35" s="121" t="s">
        <v>1050</v>
      </c>
      <c r="P35" s="121" t="s">
        <v>1050</v>
      </c>
      <c r="Q35" s="121" t="s">
        <v>1050</v>
      </c>
      <c r="R35" s="121" t="s">
        <v>1050</v>
      </c>
      <c r="S35" s="121" t="s">
        <v>1050</v>
      </c>
      <c r="T35" s="121" t="s">
        <v>1050</v>
      </c>
      <c r="U35" s="121" t="s">
        <v>1050</v>
      </c>
      <c r="V35" s="121" t="s">
        <v>1050</v>
      </c>
      <c r="W35" s="121" t="s">
        <v>1050</v>
      </c>
      <c r="X35" s="121" t="s">
        <v>1050</v>
      </c>
      <c r="Y35" s="121" t="s">
        <v>1050</v>
      </c>
      <c r="Z35" s="121" t="s">
        <v>1050</v>
      </c>
      <c r="AA35" s="121" t="s">
        <v>1050</v>
      </c>
      <c r="AB35" s="122" t="s">
        <v>1050</v>
      </c>
      <c r="AC35" s="123"/>
      <c r="AD35" s="124" t="s">
        <v>1050</v>
      </c>
      <c r="AE35" s="125" t="s">
        <v>1050</v>
      </c>
      <c r="AF35" s="113"/>
      <c r="AG35" s="126" t="s">
        <v>1050</v>
      </c>
      <c r="AH35" s="42" t="s">
        <v>1050</v>
      </c>
      <c r="AI35" s="42" t="s">
        <v>1050</v>
      </c>
      <c r="AJ35" s="42" t="s">
        <v>1050</v>
      </c>
      <c r="AK35" s="42" t="s">
        <v>1050</v>
      </c>
      <c r="AL35" s="42" t="s">
        <v>1051</v>
      </c>
      <c r="AM35" s="42" t="s">
        <v>1055</v>
      </c>
      <c r="AN35" s="127" t="s">
        <v>1050</v>
      </c>
      <c r="AO35" s="113"/>
      <c r="AP35" s="126" t="s">
        <v>1050</v>
      </c>
      <c r="AQ35" s="43" t="s">
        <v>1050</v>
      </c>
      <c r="AR35" s="42" t="s">
        <v>1050</v>
      </c>
      <c r="AS35" s="42" t="s">
        <v>1050</v>
      </c>
      <c r="AT35" s="127" t="s">
        <v>1050</v>
      </c>
      <c r="AU35" s="113"/>
      <c r="AV35" s="128" t="s">
        <v>1053</v>
      </c>
      <c r="AW35" s="43" t="s">
        <v>1050</v>
      </c>
      <c r="AX35" s="43" t="s">
        <v>1051</v>
      </c>
      <c r="AY35" s="43" t="s">
        <v>1050</v>
      </c>
      <c r="AZ35" s="43" t="s">
        <v>1050</v>
      </c>
      <c r="BA35" s="43" t="s">
        <v>1050</v>
      </c>
      <c r="BB35" s="43" t="s">
        <v>1050</v>
      </c>
      <c r="BC35" s="42" t="s">
        <v>1050</v>
      </c>
      <c r="BD35" s="125" t="s">
        <v>1051</v>
      </c>
      <c r="BE35" s="113"/>
      <c r="BF35" s="124" t="s">
        <v>1050</v>
      </c>
      <c r="BG35" s="43" t="s">
        <v>1050</v>
      </c>
      <c r="BH35" s="125" t="s">
        <v>1050</v>
      </c>
      <c r="BI35" s="113"/>
      <c r="BJ35" s="126" t="s">
        <v>1050</v>
      </c>
      <c r="BK35" s="43" t="s">
        <v>1050</v>
      </c>
      <c r="BL35" s="43" t="s">
        <v>1050</v>
      </c>
      <c r="BM35" s="125" t="s">
        <v>1050</v>
      </c>
      <c r="BN35" s="113"/>
      <c r="BO35" s="124" t="s">
        <v>1050</v>
      </c>
      <c r="BP35" s="43" t="s">
        <v>1051</v>
      </c>
      <c r="BQ35" s="42" t="s">
        <v>1050</v>
      </c>
      <c r="BR35" s="42" t="s">
        <v>1050</v>
      </c>
      <c r="BS35" s="43" t="s">
        <v>1051</v>
      </c>
      <c r="BT35" s="48"/>
    </row>
    <row r="36" spans="1:72" ht="26.25" customHeight="1" x14ac:dyDescent="0.25">
      <c r="A36" s="129" t="s">
        <v>1080</v>
      </c>
      <c r="B36" s="43" t="s">
        <v>1050</v>
      </c>
      <c r="C36" s="120" t="s">
        <v>1050</v>
      </c>
      <c r="D36" s="121" t="s">
        <v>1050</v>
      </c>
      <c r="E36" s="121" t="s">
        <v>1050</v>
      </c>
      <c r="F36" s="121" t="s">
        <v>1050</v>
      </c>
      <c r="G36" s="121" t="s">
        <v>1050</v>
      </c>
      <c r="H36" s="121" t="s">
        <v>1050</v>
      </c>
      <c r="I36" s="121" t="s">
        <v>1050</v>
      </c>
      <c r="J36" s="121" t="s">
        <v>1050</v>
      </c>
      <c r="K36" s="121" t="s">
        <v>1050</v>
      </c>
      <c r="L36" s="121" t="s">
        <v>1050</v>
      </c>
      <c r="M36" s="121" t="s">
        <v>1050</v>
      </c>
      <c r="N36" s="121" t="s">
        <v>1050</v>
      </c>
      <c r="O36" s="121" t="s">
        <v>1050</v>
      </c>
      <c r="P36" s="121" t="s">
        <v>1050</v>
      </c>
      <c r="Q36" s="121" t="s">
        <v>1050</v>
      </c>
      <c r="R36" s="121" t="s">
        <v>1050</v>
      </c>
      <c r="S36" s="121" t="s">
        <v>1050</v>
      </c>
      <c r="T36" s="121" t="s">
        <v>1050</v>
      </c>
      <c r="U36" s="121" t="s">
        <v>1050</v>
      </c>
      <c r="V36" s="121" t="s">
        <v>1050</v>
      </c>
      <c r="W36" s="121" t="s">
        <v>1050</v>
      </c>
      <c r="X36" s="121" t="s">
        <v>1050</v>
      </c>
      <c r="Y36" s="121" t="s">
        <v>1050</v>
      </c>
      <c r="Z36" s="121" t="s">
        <v>1050</v>
      </c>
      <c r="AA36" s="121" t="s">
        <v>1050</v>
      </c>
      <c r="AB36" s="122" t="s">
        <v>1050</v>
      </c>
      <c r="AC36" s="123"/>
      <c r="AD36" s="124" t="s">
        <v>1050</v>
      </c>
      <c r="AE36" s="125" t="s">
        <v>1050</v>
      </c>
      <c r="AF36" s="113"/>
      <c r="AG36" s="126" t="s">
        <v>1051</v>
      </c>
      <c r="AH36" s="42" t="s">
        <v>1050</v>
      </c>
      <c r="AI36" s="42" t="s">
        <v>1050</v>
      </c>
      <c r="AJ36" s="42" t="s">
        <v>1050</v>
      </c>
      <c r="AK36" s="42" t="s">
        <v>1050</v>
      </c>
      <c r="AL36" s="42" t="s">
        <v>1050</v>
      </c>
      <c r="AM36" s="42" t="s">
        <v>1050</v>
      </c>
      <c r="AN36" s="127" t="s">
        <v>1050</v>
      </c>
      <c r="AO36" s="113"/>
      <c r="AP36" s="126" t="s">
        <v>1050</v>
      </c>
      <c r="AQ36" s="43" t="s">
        <v>1051</v>
      </c>
      <c r="AR36" s="42" t="s">
        <v>1050</v>
      </c>
      <c r="AS36" s="42" t="s">
        <v>1050</v>
      </c>
      <c r="AT36" s="127" t="s">
        <v>1050</v>
      </c>
      <c r="AU36" s="113"/>
      <c r="AV36" s="128" t="s">
        <v>1060</v>
      </c>
      <c r="AW36" s="43" t="s">
        <v>1050</v>
      </c>
      <c r="AX36" s="43" t="s">
        <v>1050</v>
      </c>
      <c r="AY36" s="43" t="s">
        <v>1050</v>
      </c>
      <c r="AZ36" s="43" t="s">
        <v>1050</v>
      </c>
      <c r="BA36" s="42" t="s">
        <v>1051</v>
      </c>
      <c r="BB36" s="43" t="s">
        <v>1050</v>
      </c>
      <c r="BC36" s="42" t="s">
        <v>1051</v>
      </c>
      <c r="BD36" s="125" t="s">
        <v>1051</v>
      </c>
      <c r="BE36" s="113"/>
      <c r="BF36" s="124" t="s">
        <v>1050</v>
      </c>
      <c r="BG36" s="43" t="s">
        <v>1050</v>
      </c>
      <c r="BH36" s="125" t="s">
        <v>1050</v>
      </c>
      <c r="BI36" s="113"/>
      <c r="BJ36" s="126" t="s">
        <v>1055</v>
      </c>
      <c r="BK36" s="43" t="s">
        <v>1051</v>
      </c>
      <c r="BL36" s="43" t="s">
        <v>1050</v>
      </c>
      <c r="BM36" s="125" t="s">
        <v>1051</v>
      </c>
      <c r="BN36" s="113"/>
      <c r="BO36" s="124" t="s">
        <v>1050</v>
      </c>
      <c r="BP36" s="43" t="s">
        <v>1051</v>
      </c>
      <c r="BQ36" s="42" t="s">
        <v>1050</v>
      </c>
      <c r="BR36" s="42" t="s">
        <v>1051</v>
      </c>
      <c r="BS36" s="43" t="s">
        <v>1051</v>
      </c>
      <c r="BT36" s="48"/>
    </row>
    <row r="37" spans="1:72" ht="26.25" customHeight="1" x14ac:dyDescent="0.25">
      <c r="A37" s="129" t="s">
        <v>1081</v>
      </c>
      <c r="B37" s="43" t="s">
        <v>1051</v>
      </c>
      <c r="C37" s="120" t="s">
        <v>1051</v>
      </c>
      <c r="D37" s="121" t="s">
        <v>1051</v>
      </c>
      <c r="E37" s="121" t="s">
        <v>1051</v>
      </c>
      <c r="F37" s="121" t="s">
        <v>1051</v>
      </c>
      <c r="G37" s="121" t="s">
        <v>1051</v>
      </c>
      <c r="H37" s="121" t="s">
        <v>1051</v>
      </c>
      <c r="I37" s="121" t="s">
        <v>1051</v>
      </c>
      <c r="J37" s="121" t="s">
        <v>1051</v>
      </c>
      <c r="K37" s="121" t="s">
        <v>1051</v>
      </c>
      <c r="L37" s="121" t="s">
        <v>1051</v>
      </c>
      <c r="M37" s="121" t="s">
        <v>1051</v>
      </c>
      <c r="N37" s="121" t="s">
        <v>1051</v>
      </c>
      <c r="O37" s="121" t="s">
        <v>1051</v>
      </c>
      <c r="P37" s="121" t="s">
        <v>1050</v>
      </c>
      <c r="Q37" s="121" t="s">
        <v>1051</v>
      </c>
      <c r="R37" s="121" t="s">
        <v>1051</v>
      </c>
      <c r="S37" s="121" t="s">
        <v>1051</v>
      </c>
      <c r="T37" s="121" t="s">
        <v>1051</v>
      </c>
      <c r="U37" s="121" t="s">
        <v>1051</v>
      </c>
      <c r="V37" s="121" t="s">
        <v>1051</v>
      </c>
      <c r="W37" s="121" t="s">
        <v>1051</v>
      </c>
      <c r="X37" s="121" t="s">
        <v>1051</v>
      </c>
      <c r="Y37" s="121" t="s">
        <v>1051</v>
      </c>
      <c r="Z37" s="121" t="s">
        <v>1051</v>
      </c>
      <c r="AA37" s="121" t="s">
        <v>1051</v>
      </c>
      <c r="AB37" s="122" t="s">
        <v>1051</v>
      </c>
      <c r="AC37" s="123"/>
      <c r="AD37" s="124" t="s">
        <v>1050</v>
      </c>
      <c r="AE37" s="125" t="s">
        <v>1050</v>
      </c>
      <c r="AF37" s="113"/>
      <c r="AG37" s="126" t="s">
        <v>1051</v>
      </c>
      <c r="AH37" s="42" t="s">
        <v>1050</v>
      </c>
      <c r="AI37" s="42" t="s">
        <v>1050</v>
      </c>
      <c r="AJ37" s="42" t="s">
        <v>1051</v>
      </c>
      <c r="AK37" s="42" t="s">
        <v>1051</v>
      </c>
      <c r="AL37" s="42" t="s">
        <v>1052</v>
      </c>
      <c r="AM37" s="42" t="s">
        <v>1055</v>
      </c>
      <c r="AN37" s="127" t="s">
        <v>1050</v>
      </c>
      <c r="AO37" s="113"/>
      <c r="AP37" s="126" t="s">
        <v>1051</v>
      </c>
      <c r="AQ37" s="43" t="s">
        <v>1050</v>
      </c>
      <c r="AR37" s="42" t="s">
        <v>1050</v>
      </c>
      <c r="AS37" s="42" t="s">
        <v>1050</v>
      </c>
      <c r="AT37" s="127" t="s">
        <v>1050</v>
      </c>
      <c r="AU37" s="113"/>
      <c r="AV37" s="128" t="s">
        <v>1053</v>
      </c>
      <c r="AW37" s="43" t="s">
        <v>1050</v>
      </c>
      <c r="AX37" s="43" t="s">
        <v>1050</v>
      </c>
      <c r="AY37" s="43" t="s">
        <v>1055</v>
      </c>
      <c r="AZ37" s="43" t="s">
        <v>1055</v>
      </c>
      <c r="BA37" s="42" t="s">
        <v>1050</v>
      </c>
      <c r="BB37" s="43" t="s">
        <v>1055</v>
      </c>
      <c r="BC37" s="42" t="s">
        <v>1050</v>
      </c>
      <c r="BD37" s="125" t="s">
        <v>1051</v>
      </c>
      <c r="BE37" s="113"/>
      <c r="BF37" s="124" t="s">
        <v>1050</v>
      </c>
      <c r="BG37" s="43" t="s">
        <v>1050</v>
      </c>
      <c r="BH37" s="125" t="s">
        <v>1055</v>
      </c>
      <c r="BI37" s="113"/>
      <c r="BJ37" s="126" t="s">
        <v>1050</v>
      </c>
      <c r="BK37" s="43" t="s">
        <v>1051</v>
      </c>
      <c r="BL37" s="43" t="s">
        <v>1055</v>
      </c>
      <c r="BM37" s="125" t="s">
        <v>1055</v>
      </c>
      <c r="BN37" s="113"/>
      <c r="BO37" s="124" t="s">
        <v>1051</v>
      </c>
      <c r="BP37" s="43" t="s">
        <v>1051</v>
      </c>
      <c r="BQ37" s="42" t="s">
        <v>1050</v>
      </c>
      <c r="BR37" s="42" t="s">
        <v>1051</v>
      </c>
      <c r="BS37" s="43" t="s">
        <v>1051</v>
      </c>
      <c r="BT37" s="48"/>
    </row>
    <row r="38" spans="1:72" ht="26.25" customHeight="1" x14ac:dyDescent="0.25">
      <c r="A38" s="129" t="s">
        <v>1082</v>
      </c>
      <c r="B38" s="43" t="s">
        <v>1050</v>
      </c>
      <c r="C38" s="120" t="s">
        <v>1050</v>
      </c>
      <c r="D38" s="121" t="s">
        <v>1050</v>
      </c>
      <c r="E38" s="121" t="s">
        <v>1050</v>
      </c>
      <c r="F38" s="121" t="s">
        <v>1050</v>
      </c>
      <c r="G38" s="121" t="s">
        <v>1050</v>
      </c>
      <c r="H38" s="121" t="s">
        <v>1050</v>
      </c>
      <c r="I38" s="121" t="s">
        <v>1050</v>
      </c>
      <c r="J38" s="121" t="s">
        <v>1050</v>
      </c>
      <c r="K38" s="121" t="s">
        <v>1050</v>
      </c>
      <c r="L38" s="121" t="s">
        <v>1050</v>
      </c>
      <c r="M38" s="121" t="s">
        <v>1050</v>
      </c>
      <c r="N38" s="121" t="s">
        <v>1050</v>
      </c>
      <c r="O38" s="121" t="s">
        <v>1050</v>
      </c>
      <c r="P38" s="121" t="s">
        <v>1050</v>
      </c>
      <c r="Q38" s="121" t="s">
        <v>1050</v>
      </c>
      <c r="R38" s="121" t="s">
        <v>1050</v>
      </c>
      <c r="S38" s="121" t="s">
        <v>1050</v>
      </c>
      <c r="T38" s="121" t="s">
        <v>1050</v>
      </c>
      <c r="U38" s="121" t="s">
        <v>1050</v>
      </c>
      <c r="V38" s="121" t="s">
        <v>1050</v>
      </c>
      <c r="W38" s="121" t="s">
        <v>1050</v>
      </c>
      <c r="X38" s="121" t="s">
        <v>1050</v>
      </c>
      <c r="Y38" s="121" t="s">
        <v>1050</v>
      </c>
      <c r="Z38" s="121" t="s">
        <v>1050</v>
      </c>
      <c r="AA38" s="121" t="s">
        <v>1050</v>
      </c>
      <c r="AB38" s="122" t="s">
        <v>1050</v>
      </c>
      <c r="AC38" s="123"/>
      <c r="AD38" s="124" t="s">
        <v>1050</v>
      </c>
      <c r="AE38" s="125" t="s">
        <v>1050</v>
      </c>
      <c r="AF38" s="113"/>
      <c r="AG38" s="126" t="s">
        <v>1050</v>
      </c>
      <c r="AH38" s="42" t="s">
        <v>1051</v>
      </c>
      <c r="AI38" s="42" t="s">
        <v>1050</v>
      </c>
      <c r="AJ38" s="42" t="s">
        <v>1050</v>
      </c>
      <c r="AK38" s="42" t="s">
        <v>1050</v>
      </c>
      <c r="AL38" s="42" t="s">
        <v>1050</v>
      </c>
      <c r="AM38" s="42" t="s">
        <v>1050</v>
      </c>
      <c r="AN38" s="127" t="s">
        <v>1050</v>
      </c>
      <c r="AO38" s="113"/>
      <c r="AP38" s="126" t="s">
        <v>1050</v>
      </c>
      <c r="AQ38" s="43" t="s">
        <v>1051</v>
      </c>
      <c r="AR38" s="42" t="s">
        <v>1050</v>
      </c>
      <c r="AS38" s="42" t="s">
        <v>1050</v>
      </c>
      <c r="AT38" s="127" t="s">
        <v>1051</v>
      </c>
      <c r="AU38" s="113"/>
      <c r="AV38" s="128" t="s">
        <v>1064</v>
      </c>
      <c r="AW38" s="43" t="s">
        <v>1050</v>
      </c>
      <c r="AX38" s="43" t="s">
        <v>1050</v>
      </c>
      <c r="AY38" s="43" t="s">
        <v>1051</v>
      </c>
      <c r="AZ38" s="43" t="s">
        <v>1051</v>
      </c>
      <c r="BA38" s="42" t="s">
        <v>1052</v>
      </c>
      <c r="BB38" s="43" t="s">
        <v>1050</v>
      </c>
      <c r="BC38" s="42" t="s">
        <v>1050</v>
      </c>
      <c r="BD38" s="125" t="s">
        <v>1050</v>
      </c>
      <c r="BE38" s="113"/>
      <c r="BF38" s="124" t="s">
        <v>1050</v>
      </c>
      <c r="BG38" s="43" t="s">
        <v>1050</v>
      </c>
      <c r="BH38" s="125" t="s">
        <v>1050</v>
      </c>
      <c r="BI38" s="113"/>
      <c r="BJ38" s="126" t="s">
        <v>1051</v>
      </c>
      <c r="BK38" s="43" t="s">
        <v>1051</v>
      </c>
      <c r="BL38" s="43" t="s">
        <v>1051</v>
      </c>
      <c r="BM38" s="125" t="s">
        <v>1051</v>
      </c>
      <c r="BN38" s="113"/>
      <c r="BO38" s="124" t="s">
        <v>1051</v>
      </c>
      <c r="BP38" s="43" t="s">
        <v>1051</v>
      </c>
      <c r="BQ38" s="42" t="s">
        <v>1051</v>
      </c>
      <c r="BR38" s="42" t="s">
        <v>1050</v>
      </c>
      <c r="BS38" s="43" t="s">
        <v>1051</v>
      </c>
      <c r="BT38" s="48"/>
    </row>
    <row r="39" spans="1:72" ht="26.25" customHeight="1" x14ac:dyDescent="0.25">
      <c r="A39" s="129" t="s">
        <v>1083</v>
      </c>
      <c r="B39" s="43" t="s">
        <v>1050</v>
      </c>
      <c r="C39" s="120" t="s">
        <v>1050</v>
      </c>
      <c r="D39" s="121" t="s">
        <v>1050</v>
      </c>
      <c r="E39" s="121" t="s">
        <v>1050</v>
      </c>
      <c r="F39" s="121" t="s">
        <v>1050</v>
      </c>
      <c r="G39" s="121" t="s">
        <v>1050</v>
      </c>
      <c r="H39" s="121" t="s">
        <v>1050</v>
      </c>
      <c r="I39" s="121" t="s">
        <v>1050</v>
      </c>
      <c r="J39" s="121" t="s">
        <v>1050</v>
      </c>
      <c r="K39" s="121" t="s">
        <v>1050</v>
      </c>
      <c r="L39" s="121" t="s">
        <v>1050</v>
      </c>
      <c r="M39" s="121" t="s">
        <v>1050</v>
      </c>
      <c r="N39" s="121" t="s">
        <v>1050</v>
      </c>
      <c r="O39" s="121" t="s">
        <v>1050</v>
      </c>
      <c r="P39" s="121" t="s">
        <v>1050</v>
      </c>
      <c r="Q39" s="121" t="s">
        <v>1050</v>
      </c>
      <c r="R39" s="121" t="s">
        <v>1050</v>
      </c>
      <c r="S39" s="121" t="s">
        <v>1050</v>
      </c>
      <c r="T39" s="121" t="s">
        <v>1050</v>
      </c>
      <c r="U39" s="121" t="s">
        <v>1050</v>
      </c>
      <c r="V39" s="121" t="s">
        <v>1050</v>
      </c>
      <c r="W39" s="121" t="s">
        <v>1050</v>
      </c>
      <c r="X39" s="121" t="s">
        <v>1050</v>
      </c>
      <c r="Y39" s="121" t="s">
        <v>1050</v>
      </c>
      <c r="Z39" s="121" t="s">
        <v>1050</v>
      </c>
      <c r="AA39" s="121" t="s">
        <v>1050</v>
      </c>
      <c r="AB39" s="122" t="s">
        <v>1050</v>
      </c>
      <c r="AC39" s="123"/>
      <c r="AD39" s="124" t="s">
        <v>1050</v>
      </c>
      <c r="AE39" s="125" t="s">
        <v>1050</v>
      </c>
      <c r="AF39" s="113"/>
      <c r="AG39" s="126" t="s">
        <v>1050</v>
      </c>
      <c r="AH39" s="42" t="s">
        <v>1050</v>
      </c>
      <c r="AI39" s="42" t="s">
        <v>1055</v>
      </c>
      <c r="AJ39" s="42" t="s">
        <v>1050</v>
      </c>
      <c r="AK39" s="42" t="s">
        <v>1050</v>
      </c>
      <c r="AL39" s="42" t="s">
        <v>1050</v>
      </c>
      <c r="AM39" s="42" t="s">
        <v>1050</v>
      </c>
      <c r="AN39" s="127" t="s">
        <v>1050</v>
      </c>
      <c r="AO39" s="113"/>
      <c r="AP39" s="126" t="s">
        <v>1050</v>
      </c>
      <c r="AQ39" s="43" t="s">
        <v>1050</v>
      </c>
      <c r="AR39" s="42" t="s">
        <v>1050</v>
      </c>
      <c r="AS39" s="42" t="s">
        <v>1050</v>
      </c>
      <c r="AT39" s="127" t="s">
        <v>1050</v>
      </c>
      <c r="AU39" s="113"/>
      <c r="AV39" s="128" t="s">
        <v>1053</v>
      </c>
      <c r="AW39" s="43" t="s">
        <v>1051</v>
      </c>
      <c r="AX39" s="43" t="s">
        <v>1051</v>
      </c>
      <c r="AY39" s="43" t="s">
        <v>1050</v>
      </c>
      <c r="AZ39" s="43" t="s">
        <v>1050</v>
      </c>
      <c r="BA39" s="42" t="s">
        <v>1050</v>
      </c>
      <c r="BB39" s="43" t="s">
        <v>1050</v>
      </c>
      <c r="BC39" s="42" t="s">
        <v>1051</v>
      </c>
      <c r="BD39" s="125" t="s">
        <v>1051</v>
      </c>
      <c r="BE39" s="113"/>
      <c r="BF39" s="124" t="s">
        <v>1050</v>
      </c>
      <c r="BG39" s="43" t="s">
        <v>1050</v>
      </c>
      <c r="BH39" s="125" t="s">
        <v>1050</v>
      </c>
      <c r="BI39" s="113"/>
      <c r="BJ39" s="126" t="s">
        <v>1050</v>
      </c>
      <c r="BK39" s="43" t="s">
        <v>1052</v>
      </c>
      <c r="BL39" s="43" t="s">
        <v>1055</v>
      </c>
      <c r="BM39" s="125" t="s">
        <v>1052</v>
      </c>
      <c r="BN39" s="113"/>
      <c r="BO39" s="124" t="s">
        <v>1051</v>
      </c>
      <c r="BP39" s="43" t="s">
        <v>1051</v>
      </c>
      <c r="BQ39" s="42" t="s">
        <v>1050</v>
      </c>
      <c r="BR39" s="42" t="s">
        <v>1051</v>
      </c>
      <c r="BS39" s="43" t="s">
        <v>1051</v>
      </c>
      <c r="BT39" s="48"/>
    </row>
    <row r="40" spans="1:72" ht="26.25" customHeight="1" x14ac:dyDescent="0.25">
      <c r="A40" s="129" t="s">
        <v>1084</v>
      </c>
      <c r="B40" s="43" t="s">
        <v>1050</v>
      </c>
      <c r="C40" s="120" t="s">
        <v>1050</v>
      </c>
      <c r="D40" s="121" t="s">
        <v>1050</v>
      </c>
      <c r="E40" s="121" t="s">
        <v>1050</v>
      </c>
      <c r="F40" s="121" t="s">
        <v>1050</v>
      </c>
      <c r="G40" s="121" t="s">
        <v>1050</v>
      </c>
      <c r="H40" s="121" t="s">
        <v>1050</v>
      </c>
      <c r="I40" s="121" t="s">
        <v>1050</v>
      </c>
      <c r="J40" s="121" t="s">
        <v>1050</v>
      </c>
      <c r="K40" s="121" t="s">
        <v>1050</v>
      </c>
      <c r="L40" s="121" t="s">
        <v>1050</v>
      </c>
      <c r="M40" s="121" t="s">
        <v>1050</v>
      </c>
      <c r="N40" s="121" t="s">
        <v>1050</v>
      </c>
      <c r="O40" s="121" t="s">
        <v>1050</v>
      </c>
      <c r="P40" s="121" t="s">
        <v>1050</v>
      </c>
      <c r="Q40" s="121" t="s">
        <v>1050</v>
      </c>
      <c r="R40" s="121" t="s">
        <v>1050</v>
      </c>
      <c r="S40" s="121" t="s">
        <v>1050</v>
      </c>
      <c r="T40" s="121" t="s">
        <v>1050</v>
      </c>
      <c r="U40" s="121" t="s">
        <v>1050</v>
      </c>
      <c r="V40" s="121" t="s">
        <v>1050</v>
      </c>
      <c r="W40" s="121" t="s">
        <v>1050</v>
      </c>
      <c r="X40" s="121" t="s">
        <v>1050</v>
      </c>
      <c r="Y40" s="121" t="s">
        <v>1050</v>
      </c>
      <c r="Z40" s="121" t="s">
        <v>1050</v>
      </c>
      <c r="AA40" s="121" t="s">
        <v>1050</v>
      </c>
      <c r="AB40" s="122" t="s">
        <v>1050</v>
      </c>
      <c r="AC40" s="123"/>
      <c r="AD40" s="124" t="s">
        <v>1050</v>
      </c>
      <c r="AE40" s="125" t="s">
        <v>1050</v>
      </c>
      <c r="AF40" s="113"/>
      <c r="AG40" s="126" t="s">
        <v>1050</v>
      </c>
      <c r="AH40" s="42" t="s">
        <v>1050</v>
      </c>
      <c r="AI40" s="42" t="s">
        <v>1055</v>
      </c>
      <c r="AJ40" s="42" t="s">
        <v>1050</v>
      </c>
      <c r="AK40" s="42" t="s">
        <v>1050</v>
      </c>
      <c r="AL40" s="42" t="s">
        <v>1051</v>
      </c>
      <c r="AM40" s="42" t="s">
        <v>1050</v>
      </c>
      <c r="AN40" s="127" t="s">
        <v>1050</v>
      </c>
      <c r="AO40" s="113"/>
      <c r="AP40" s="126" t="s">
        <v>1050</v>
      </c>
      <c r="AQ40" s="43" t="s">
        <v>1050</v>
      </c>
      <c r="AR40" s="42" t="s">
        <v>1050</v>
      </c>
      <c r="AS40" s="42" t="s">
        <v>1050</v>
      </c>
      <c r="AT40" s="127" t="s">
        <v>1051</v>
      </c>
      <c r="AU40" s="113"/>
      <c r="AV40" s="128" t="s">
        <v>1053</v>
      </c>
      <c r="AW40" s="43" t="s">
        <v>1051</v>
      </c>
      <c r="AX40" s="43" t="s">
        <v>1051</v>
      </c>
      <c r="AY40" s="43" t="s">
        <v>1052</v>
      </c>
      <c r="AZ40" s="43" t="s">
        <v>1050</v>
      </c>
      <c r="BA40" s="42" t="s">
        <v>1052</v>
      </c>
      <c r="BB40" s="43" t="s">
        <v>1050</v>
      </c>
      <c r="BC40" s="42" t="s">
        <v>1051</v>
      </c>
      <c r="BD40" s="125" t="s">
        <v>1051</v>
      </c>
      <c r="BE40" s="113"/>
      <c r="BF40" s="124" t="s">
        <v>1050</v>
      </c>
      <c r="BG40" s="43" t="s">
        <v>1050</v>
      </c>
      <c r="BH40" s="125" t="s">
        <v>1050</v>
      </c>
      <c r="BI40" s="113"/>
      <c r="BJ40" s="126" t="s">
        <v>1050</v>
      </c>
      <c r="BK40" s="43" t="s">
        <v>1050</v>
      </c>
      <c r="BL40" s="43" t="s">
        <v>1050</v>
      </c>
      <c r="BM40" s="125" t="s">
        <v>1050</v>
      </c>
      <c r="BN40" s="113"/>
      <c r="BO40" s="124" t="s">
        <v>1051</v>
      </c>
      <c r="BP40" s="43" t="s">
        <v>1051</v>
      </c>
      <c r="BQ40" s="42" t="s">
        <v>1050</v>
      </c>
      <c r="BR40" s="42" t="s">
        <v>1051</v>
      </c>
      <c r="BS40" s="43" t="s">
        <v>1050</v>
      </c>
      <c r="BT40" s="48"/>
    </row>
    <row r="41" spans="1:72" ht="26.25" customHeight="1" x14ac:dyDescent="0.25">
      <c r="A41" s="129" t="s">
        <v>1511</v>
      </c>
      <c r="B41" s="43" t="s">
        <v>1050</v>
      </c>
      <c r="C41" s="120" t="s">
        <v>1050</v>
      </c>
      <c r="D41" s="121" t="s">
        <v>1050</v>
      </c>
      <c r="E41" s="121" t="s">
        <v>1050</v>
      </c>
      <c r="F41" s="121" t="s">
        <v>1050</v>
      </c>
      <c r="G41" s="121" t="s">
        <v>1050</v>
      </c>
      <c r="H41" s="121" t="s">
        <v>1050</v>
      </c>
      <c r="I41" s="121" t="s">
        <v>1050</v>
      </c>
      <c r="J41" s="121" t="s">
        <v>1050</v>
      </c>
      <c r="K41" s="121" t="s">
        <v>1050</v>
      </c>
      <c r="L41" s="121" t="s">
        <v>1050</v>
      </c>
      <c r="M41" s="121" t="s">
        <v>1050</v>
      </c>
      <c r="N41" s="121" t="s">
        <v>1050</v>
      </c>
      <c r="O41" s="121" t="s">
        <v>1050</v>
      </c>
      <c r="P41" s="121" t="s">
        <v>1050</v>
      </c>
      <c r="Q41" s="121" t="s">
        <v>1050</v>
      </c>
      <c r="R41" s="121" t="s">
        <v>1050</v>
      </c>
      <c r="S41" s="121" t="s">
        <v>1050</v>
      </c>
      <c r="T41" s="121" t="s">
        <v>1050</v>
      </c>
      <c r="U41" s="121" t="s">
        <v>1050</v>
      </c>
      <c r="V41" s="121" t="s">
        <v>1050</v>
      </c>
      <c r="W41" s="121" t="s">
        <v>1050</v>
      </c>
      <c r="X41" s="121" t="s">
        <v>1050</v>
      </c>
      <c r="Y41" s="121" t="s">
        <v>1050</v>
      </c>
      <c r="Z41" s="121" t="s">
        <v>1050</v>
      </c>
      <c r="AA41" s="121" t="s">
        <v>1050</v>
      </c>
      <c r="AB41" s="122" t="s">
        <v>1050</v>
      </c>
      <c r="AC41" s="123"/>
      <c r="AD41" s="124" t="s">
        <v>1050</v>
      </c>
      <c r="AE41" s="125" t="s">
        <v>1050</v>
      </c>
      <c r="AF41" s="113"/>
      <c r="AG41" s="126" t="s">
        <v>1050</v>
      </c>
      <c r="AH41" s="42" t="s">
        <v>1050</v>
      </c>
      <c r="AI41" s="42" t="s">
        <v>1050</v>
      </c>
      <c r="AJ41" s="42" t="s">
        <v>1050</v>
      </c>
      <c r="AK41" s="42" t="s">
        <v>1050</v>
      </c>
      <c r="AL41" s="42" t="s">
        <v>1050</v>
      </c>
      <c r="AM41" s="42" t="s">
        <v>1051</v>
      </c>
      <c r="AN41" s="127" t="s">
        <v>1050</v>
      </c>
      <c r="AO41" s="113"/>
      <c r="AP41" s="126" t="s">
        <v>1050</v>
      </c>
      <c r="AQ41" s="43" t="s">
        <v>1055</v>
      </c>
      <c r="AR41" s="42" t="s">
        <v>1050</v>
      </c>
      <c r="AS41" s="42" t="s">
        <v>1050</v>
      </c>
      <c r="AT41" s="127" t="s">
        <v>1050</v>
      </c>
      <c r="AU41" s="113"/>
      <c r="AV41" s="128" t="s">
        <v>1053</v>
      </c>
      <c r="AW41" s="43" t="s">
        <v>1050</v>
      </c>
      <c r="AX41" s="43" t="s">
        <v>1050</v>
      </c>
      <c r="AY41" s="43" t="s">
        <v>1050</v>
      </c>
      <c r="AZ41" s="43" t="s">
        <v>1050</v>
      </c>
      <c r="BA41" s="42" t="s">
        <v>1055</v>
      </c>
      <c r="BB41" s="43" t="s">
        <v>1050</v>
      </c>
      <c r="BC41" s="42" t="s">
        <v>1051</v>
      </c>
      <c r="BD41" s="125" t="s">
        <v>1051</v>
      </c>
      <c r="BE41" s="113"/>
      <c r="BF41" s="124" t="s">
        <v>1050</v>
      </c>
      <c r="BG41" s="43" t="s">
        <v>1050</v>
      </c>
      <c r="BH41" s="125" t="s">
        <v>1050</v>
      </c>
      <c r="BI41" s="113"/>
      <c r="BJ41" s="126" t="s">
        <v>1050</v>
      </c>
      <c r="BK41" s="43" t="s">
        <v>1051</v>
      </c>
      <c r="BL41" s="43" t="s">
        <v>1050</v>
      </c>
      <c r="BM41" s="125" t="s">
        <v>1050</v>
      </c>
      <c r="BN41" s="113"/>
      <c r="BO41" s="124" t="s">
        <v>1051</v>
      </c>
      <c r="BP41" s="43" t="s">
        <v>1051</v>
      </c>
      <c r="BQ41" s="42" t="s">
        <v>1050</v>
      </c>
      <c r="BR41" s="42" t="s">
        <v>1050</v>
      </c>
      <c r="BS41" s="43" t="s">
        <v>1050</v>
      </c>
      <c r="BT41" s="48"/>
    </row>
    <row r="42" spans="1:72" ht="26.25" customHeight="1" x14ac:dyDescent="0.25">
      <c r="A42" s="129" t="s">
        <v>1085</v>
      </c>
      <c r="B42" s="43" t="s">
        <v>1050</v>
      </c>
      <c r="C42" s="120" t="s">
        <v>1050</v>
      </c>
      <c r="D42" s="121" t="s">
        <v>1050</v>
      </c>
      <c r="E42" s="121" t="s">
        <v>1050</v>
      </c>
      <c r="F42" s="121" t="s">
        <v>1050</v>
      </c>
      <c r="G42" s="121" t="s">
        <v>1050</v>
      </c>
      <c r="H42" s="121" t="s">
        <v>1050</v>
      </c>
      <c r="I42" s="121" t="s">
        <v>1050</v>
      </c>
      <c r="J42" s="121" t="s">
        <v>1050</v>
      </c>
      <c r="K42" s="121" t="s">
        <v>1050</v>
      </c>
      <c r="L42" s="121" t="s">
        <v>1050</v>
      </c>
      <c r="M42" s="121" t="s">
        <v>1050</v>
      </c>
      <c r="N42" s="121" t="s">
        <v>1050</v>
      </c>
      <c r="O42" s="121" t="s">
        <v>1050</v>
      </c>
      <c r="P42" s="121" t="s">
        <v>1050</v>
      </c>
      <c r="Q42" s="121" t="s">
        <v>1050</v>
      </c>
      <c r="R42" s="121" t="s">
        <v>1050</v>
      </c>
      <c r="S42" s="121" t="s">
        <v>1050</v>
      </c>
      <c r="T42" s="121" t="s">
        <v>1050</v>
      </c>
      <c r="U42" s="121" t="s">
        <v>1050</v>
      </c>
      <c r="V42" s="121" t="s">
        <v>1050</v>
      </c>
      <c r="W42" s="121" t="s">
        <v>1050</v>
      </c>
      <c r="X42" s="121" t="s">
        <v>1050</v>
      </c>
      <c r="Y42" s="121" t="s">
        <v>1050</v>
      </c>
      <c r="Z42" s="121" t="s">
        <v>1050</v>
      </c>
      <c r="AA42" s="121" t="s">
        <v>1050</v>
      </c>
      <c r="AB42" s="122" t="s">
        <v>1050</v>
      </c>
      <c r="AC42" s="123"/>
      <c r="AD42" s="124" t="s">
        <v>1050</v>
      </c>
      <c r="AE42" s="125" t="s">
        <v>1050</v>
      </c>
      <c r="AF42" s="113"/>
      <c r="AG42" s="126" t="s">
        <v>1050</v>
      </c>
      <c r="AH42" s="42" t="s">
        <v>1050</v>
      </c>
      <c r="AI42" s="42" t="s">
        <v>1050</v>
      </c>
      <c r="AJ42" s="42" t="s">
        <v>1050</v>
      </c>
      <c r="AK42" s="42" t="s">
        <v>1050</v>
      </c>
      <c r="AL42" s="42" t="s">
        <v>1055</v>
      </c>
      <c r="AM42" s="42" t="s">
        <v>1050</v>
      </c>
      <c r="AN42" s="127" t="s">
        <v>1050</v>
      </c>
      <c r="AO42" s="113"/>
      <c r="AP42" s="126" t="s">
        <v>1050</v>
      </c>
      <c r="AQ42" s="43" t="s">
        <v>1052</v>
      </c>
      <c r="AR42" s="42" t="s">
        <v>1050</v>
      </c>
      <c r="AS42" s="42" t="s">
        <v>1050</v>
      </c>
      <c r="AT42" s="127" t="s">
        <v>1050</v>
      </c>
      <c r="AU42" s="113"/>
      <c r="AV42" s="128" t="s">
        <v>1053</v>
      </c>
      <c r="AW42" s="43" t="s">
        <v>1050</v>
      </c>
      <c r="AX42" s="43" t="s">
        <v>1050</v>
      </c>
      <c r="AY42" s="43" t="s">
        <v>1050</v>
      </c>
      <c r="AZ42" s="43" t="s">
        <v>1050</v>
      </c>
      <c r="BA42" s="42" t="s">
        <v>1050</v>
      </c>
      <c r="BB42" s="43" t="s">
        <v>1055</v>
      </c>
      <c r="BC42" s="42" t="s">
        <v>1050</v>
      </c>
      <c r="BD42" s="125" t="s">
        <v>1050</v>
      </c>
      <c r="BE42" s="113"/>
      <c r="BF42" s="124" t="s">
        <v>1055</v>
      </c>
      <c r="BG42" s="43" t="s">
        <v>1055</v>
      </c>
      <c r="BH42" s="125" t="s">
        <v>1055</v>
      </c>
      <c r="BI42" s="113"/>
      <c r="BJ42" s="126" t="s">
        <v>1050</v>
      </c>
      <c r="BK42" s="43" t="s">
        <v>1051</v>
      </c>
      <c r="BL42" s="43" t="s">
        <v>1055</v>
      </c>
      <c r="BM42" s="125" t="s">
        <v>1055</v>
      </c>
      <c r="BN42" s="113"/>
      <c r="BO42" s="124" t="s">
        <v>1050</v>
      </c>
      <c r="BP42" s="43" t="s">
        <v>1051</v>
      </c>
      <c r="BQ42" s="42" t="s">
        <v>1050</v>
      </c>
      <c r="BR42" s="42" t="s">
        <v>1050</v>
      </c>
      <c r="BS42" s="43" t="s">
        <v>1051</v>
      </c>
      <c r="BT42" s="48"/>
    </row>
    <row r="43" spans="1:72" ht="26.25" customHeight="1" x14ac:dyDescent="0.25">
      <c r="A43" s="129" t="s">
        <v>1086</v>
      </c>
      <c r="B43" s="43" t="s">
        <v>1051</v>
      </c>
      <c r="C43" s="120" t="s">
        <v>1051</v>
      </c>
      <c r="D43" s="121" t="s">
        <v>1051</v>
      </c>
      <c r="E43" s="121" t="s">
        <v>1051</v>
      </c>
      <c r="F43" s="121" t="s">
        <v>1051</v>
      </c>
      <c r="G43" s="121" t="s">
        <v>1051</v>
      </c>
      <c r="H43" s="121" t="s">
        <v>1050</v>
      </c>
      <c r="I43" s="121" t="s">
        <v>1051</v>
      </c>
      <c r="J43" s="121" t="s">
        <v>1051</v>
      </c>
      <c r="K43" s="121" t="s">
        <v>1051</v>
      </c>
      <c r="L43" s="121" t="s">
        <v>1051</v>
      </c>
      <c r="M43" s="121" t="s">
        <v>1051</v>
      </c>
      <c r="N43" s="121" t="s">
        <v>1051</v>
      </c>
      <c r="O43" s="121" t="s">
        <v>1051</v>
      </c>
      <c r="P43" s="121" t="s">
        <v>1051</v>
      </c>
      <c r="Q43" s="121" t="s">
        <v>1051</v>
      </c>
      <c r="R43" s="121" t="s">
        <v>1051</v>
      </c>
      <c r="S43" s="121" t="s">
        <v>1051</v>
      </c>
      <c r="T43" s="121" t="s">
        <v>1051</v>
      </c>
      <c r="U43" s="121" t="s">
        <v>1051</v>
      </c>
      <c r="V43" s="121" t="s">
        <v>1051</v>
      </c>
      <c r="W43" s="121" t="s">
        <v>1051</v>
      </c>
      <c r="X43" s="121" t="s">
        <v>1051</v>
      </c>
      <c r="Y43" s="121" t="s">
        <v>1051</v>
      </c>
      <c r="Z43" s="121" t="s">
        <v>1051</v>
      </c>
      <c r="AA43" s="121" t="s">
        <v>1051</v>
      </c>
      <c r="AB43" s="122" t="s">
        <v>1051</v>
      </c>
      <c r="AC43" s="123"/>
      <c r="AD43" s="124" t="s">
        <v>1050</v>
      </c>
      <c r="AE43" s="125" t="s">
        <v>1050</v>
      </c>
      <c r="AF43" s="113"/>
      <c r="AG43" s="126" t="s">
        <v>1051</v>
      </c>
      <c r="AH43" s="42" t="s">
        <v>1051</v>
      </c>
      <c r="AI43" s="42" t="s">
        <v>1055</v>
      </c>
      <c r="AJ43" s="42" t="s">
        <v>1050</v>
      </c>
      <c r="AK43" s="42" t="s">
        <v>1051</v>
      </c>
      <c r="AL43" s="42" t="s">
        <v>1050</v>
      </c>
      <c r="AM43" s="42" t="s">
        <v>1051</v>
      </c>
      <c r="AN43" s="127" t="s">
        <v>1050</v>
      </c>
      <c r="AO43" s="113"/>
      <c r="AP43" s="126" t="s">
        <v>1050</v>
      </c>
      <c r="AQ43" s="43" t="s">
        <v>1051</v>
      </c>
      <c r="AR43" s="42" t="s">
        <v>1051</v>
      </c>
      <c r="AS43" s="42" t="s">
        <v>1051</v>
      </c>
      <c r="AT43" s="127" t="s">
        <v>1051</v>
      </c>
      <c r="AU43" s="113"/>
      <c r="AV43" s="128" t="s">
        <v>1053</v>
      </c>
      <c r="AW43" s="43" t="s">
        <v>1050</v>
      </c>
      <c r="AX43" s="43" t="s">
        <v>1050</v>
      </c>
      <c r="AY43" s="43" t="s">
        <v>1051</v>
      </c>
      <c r="AZ43" s="43" t="s">
        <v>1051</v>
      </c>
      <c r="BA43" s="42" t="s">
        <v>1052</v>
      </c>
      <c r="BB43" s="43" t="s">
        <v>1051</v>
      </c>
      <c r="BC43" s="42" t="s">
        <v>1050</v>
      </c>
      <c r="BD43" s="125" t="s">
        <v>1050</v>
      </c>
      <c r="BE43" s="113"/>
      <c r="BF43" s="124" t="s">
        <v>1055</v>
      </c>
      <c r="BG43" s="43" t="s">
        <v>1055</v>
      </c>
      <c r="BH43" s="125" t="s">
        <v>1051</v>
      </c>
      <c r="BI43" s="113"/>
      <c r="BJ43" s="126" t="s">
        <v>1052</v>
      </c>
      <c r="BK43" s="43" t="s">
        <v>1051</v>
      </c>
      <c r="BL43" s="43" t="s">
        <v>1055</v>
      </c>
      <c r="BM43" s="125" t="s">
        <v>1055</v>
      </c>
      <c r="BN43" s="113"/>
      <c r="BO43" s="124" t="s">
        <v>1051</v>
      </c>
      <c r="BP43" s="43" t="s">
        <v>1051</v>
      </c>
      <c r="BQ43" s="42" t="s">
        <v>1050</v>
      </c>
      <c r="BR43" s="42" t="s">
        <v>1051</v>
      </c>
      <c r="BS43" s="43" t="s">
        <v>1051</v>
      </c>
      <c r="BT43" s="48"/>
    </row>
    <row r="44" spans="1:72" ht="26.25" customHeight="1" x14ac:dyDescent="0.25">
      <c r="A44" s="129" t="s">
        <v>1087</v>
      </c>
      <c r="B44" s="43" t="s">
        <v>1050</v>
      </c>
      <c r="C44" s="120" t="s">
        <v>1050</v>
      </c>
      <c r="D44" s="121" t="s">
        <v>1050</v>
      </c>
      <c r="E44" s="121" t="s">
        <v>1050</v>
      </c>
      <c r="F44" s="121" t="s">
        <v>1050</v>
      </c>
      <c r="G44" s="121" t="s">
        <v>1050</v>
      </c>
      <c r="H44" s="121" t="s">
        <v>1050</v>
      </c>
      <c r="I44" s="121" t="s">
        <v>1050</v>
      </c>
      <c r="J44" s="121" t="s">
        <v>1050</v>
      </c>
      <c r="K44" s="121" t="s">
        <v>1050</v>
      </c>
      <c r="L44" s="121" t="s">
        <v>1050</v>
      </c>
      <c r="M44" s="121" t="s">
        <v>1050</v>
      </c>
      <c r="N44" s="121" t="s">
        <v>1050</v>
      </c>
      <c r="O44" s="121" t="s">
        <v>1050</v>
      </c>
      <c r="P44" s="121" t="s">
        <v>1050</v>
      </c>
      <c r="Q44" s="121" t="s">
        <v>1050</v>
      </c>
      <c r="R44" s="121" t="s">
        <v>1050</v>
      </c>
      <c r="S44" s="121" t="s">
        <v>1050</v>
      </c>
      <c r="T44" s="121" t="s">
        <v>1050</v>
      </c>
      <c r="U44" s="121" t="s">
        <v>1050</v>
      </c>
      <c r="V44" s="121" t="s">
        <v>1050</v>
      </c>
      <c r="W44" s="121" t="s">
        <v>1050</v>
      </c>
      <c r="X44" s="121" t="s">
        <v>1050</v>
      </c>
      <c r="Y44" s="121" t="s">
        <v>1050</v>
      </c>
      <c r="Z44" s="121" t="s">
        <v>1050</v>
      </c>
      <c r="AA44" s="121" t="s">
        <v>1050</v>
      </c>
      <c r="AB44" s="122" t="s">
        <v>1050</v>
      </c>
      <c r="AC44" s="123"/>
      <c r="AD44" s="124" t="s">
        <v>1050</v>
      </c>
      <c r="AE44" s="125" t="s">
        <v>1050</v>
      </c>
      <c r="AF44" s="113"/>
      <c r="AG44" s="126" t="s">
        <v>1050</v>
      </c>
      <c r="AH44" s="42" t="s">
        <v>1051</v>
      </c>
      <c r="AI44" s="42" t="s">
        <v>1055</v>
      </c>
      <c r="AJ44" s="42" t="s">
        <v>1050</v>
      </c>
      <c r="AK44" s="42" t="s">
        <v>1050</v>
      </c>
      <c r="AL44" s="42" t="s">
        <v>1050</v>
      </c>
      <c r="AM44" s="42" t="s">
        <v>1050</v>
      </c>
      <c r="AN44" s="127" t="s">
        <v>1050</v>
      </c>
      <c r="AO44" s="113"/>
      <c r="AP44" s="126" t="s">
        <v>1050</v>
      </c>
      <c r="AQ44" s="43" t="s">
        <v>1051</v>
      </c>
      <c r="AR44" s="127" t="s">
        <v>1055</v>
      </c>
      <c r="AS44" s="127" t="s">
        <v>1055</v>
      </c>
      <c r="AT44" s="127" t="s">
        <v>1055</v>
      </c>
      <c r="AU44" s="113"/>
      <c r="AV44" s="128" t="s">
        <v>1053</v>
      </c>
      <c r="AW44" s="43" t="s">
        <v>1050</v>
      </c>
      <c r="AX44" s="43" t="s">
        <v>1050</v>
      </c>
      <c r="AY44" s="43" t="s">
        <v>1050</v>
      </c>
      <c r="AZ44" s="43" t="s">
        <v>1050</v>
      </c>
      <c r="BA44" s="42" t="s">
        <v>1050</v>
      </c>
      <c r="BB44" s="43" t="s">
        <v>1050</v>
      </c>
      <c r="BC44" s="42" t="s">
        <v>1050</v>
      </c>
      <c r="BD44" s="125" t="s">
        <v>1050</v>
      </c>
      <c r="BE44" s="113"/>
      <c r="BF44" s="124" t="s">
        <v>1050</v>
      </c>
      <c r="BG44" s="43" t="s">
        <v>1055</v>
      </c>
      <c r="BH44" s="125" t="s">
        <v>1050</v>
      </c>
      <c r="BI44" s="113"/>
      <c r="BJ44" s="126" t="s">
        <v>1051</v>
      </c>
      <c r="BK44" s="43" t="s">
        <v>1051</v>
      </c>
      <c r="BL44" s="43" t="s">
        <v>1055</v>
      </c>
      <c r="BM44" s="125" t="s">
        <v>1055</v>
      </c>
      <c r="BN44" s="113"/>
      <c r="BO44" s="124" t="s">
        <v>1051</v>
      </c>
      <c r="BP44" s="43" t="s">
        <v>1051</v>
      </c>
      <c r="BQ44" s="42" t="s">
        <v>1050</v>
      </c>
      <c r="BR44" s="42" t="s">
        <v>1050</v>
      </c>
      <c r="BS44" s="43" t="s">
        <v>1051</v>
      </c>
      <c r="BT44" s="48"/>
    </row>
    <row r="45" spans="1:72" ht="26.25" customHeight="1" x14ac:dyDescent="0.25">
      <c r="A45" s="129" t="s">
        <v>1088</v>
      </c>
      <c r="B45" s="43" t="s">
        <v>1050</v>
      </c>
      <c r="C45" s="120" t="s">
        <v>1050</v>
      </c>
      <c r="D45" s="121" t="s">
        <v>1050</v>
      </c>
      <c r="E45" s="121" t="s">
        <v>1050</v>
      </c>
      <c r="F45" s="121" t="s">
        <v>1050</v>
      </c>
      <c r="G45" s="121" t="s">
        <v>1050</v>
      </c>
      <c r="H45" s="121" t="s">
        <v>1050</v>
      </c>
      <c r="I45" s="121" t="s">
        <v>1050</v>
      </c>
      <c r="J45" s="121" t="s">
        <v>1050</v>
      </c>
      <c r="K45" s="121" t="s">
        <v>1050</v>
      </c>
      <c r="L45" s="121" t="s">
        <v>1050</v>
      </c>
      <c r="M45" s="121" t="s">
        <v>1050</v>
      </c>
      <c r="N45" s="121" t="s">
        <v>1050</v>
      </c>
      <c r="O45" s="121" t="s">
        <v>1050</v>
      </c>
      <c r="P45" s="121" t="s">
        <v>1050</v>
      </c>
      <c r="Q45" s="121" t="s">
        <v>1050</v>
      </c>
      <c r="R45" s="121" t="s">
        <v>1050</v>
      </c>
      <c r="S45" s="121" t="s">
        <v>1050</v>
      </c>
      <c r="T45" s="121" t="s">
        <v>1050</v>
      </c>
      <c r="U45" s="121" t="s">
        <v>1050</v>
      </c>
      <c r="V45" s="121" t="s">
        <v>1050</v>
      </c>
      <c r="W45" s="121" t="s">
        <v>1050</v>
      </c>
      <c r="X45" s="121" t="s">
        <v>1050</v>
      </c>
      <c r="Y45" s="121" t="s">
        <v>1050</v>
      </c>
      <c r="Z45" s="121" t="s">
        <v>1050</v>
      </c>
      <c r="AA45" s="121" t="s">
        <v>1050</v>
      </c>
      <c r="AB45" s="122" t="s">
        <v>1050</v>
      </c>
      <c r="AC45" s="123"/>
      <c r="AD45" s="124" t="s">
        <v>1050</v>
      </c>
      <c r="AE45" s="125" t="s">
        <v>1050</v>
      </c>
      <c r="AF45" s="113"/>
      <c r="AG45" s="126" t="s">
        <v>1050</v>
      </c>
      <c r="AH45" s="42" t="s">
        <v>1050</v>
      </c>
      <c r="AI45" s="42" t="s">
        <v>1055</v>
      </c>
      <c r="AJ45" s="42" t="s">
        <v>1050</v>
      </c>
      <c r="AK45" s="42" t="s">
        <v>1050</v>
      </c>
      <c r="AL45" s="42" t="s">
        <v>1055</v>
      </c>
      <c r="AM45" s="42" t="s">
        <v>1050</v>
      </c>
      <c r="AN45" s="127" t="s">
        <v>1050</v>
      </c>
      <c r="AO45" s="113"/>
      <c r="AP45" s="126" t="s">
        <v>1050</v>
      </c>
      <c r="AQ45" s="43" t="s">
        <v>1055</v>
      </c>
      <c r="AR45" s="42" t="s">
        <v>1050</v>
      </c>
      <c r="AS45" s="42" t="s">
        <v>1050</v>
      </c>
      <c r="AT45" s="127" t="s">
        <v>1055</v>
      </c>
      <c r="AU45" s="113"/>
      <c r="AV45" s="128" t="s">
        <v>1053</v>
      </c>
      <c r="AW45" s="43" t="s">
        <v>1050</v>
      </c>
      <c r="AX45" s="43" t="s">
        <v>1051</v>
      </c>
      <c r="AY45" s="43" t="s">
        <v>1050</v>
      </c>
      <c r="AZ45" s="43" t="s">
        <v>1050</v>
      </c>
      <c r="BA45" s="42" t="s">
        <v>1051</v>
      </c>
      <c r="BB45" s="43" t="s">
        <v>1050</v>
      </c>
      <c r="BC45" s="42" t="s">
        <v>1051</v>
      </c>
      <c r="BD45" s="125" t="s">
        <v>1051</v>
      </c>
      <c r="BE45" s="113"/>
      <c r="BF45" s="124" t="s">
        <v>1050</v>
      </c>
      <c r="BG45" s="43" t="s">
        <v>1050</v>
      </c>
      <c r="BH45" s="125" t="s">
        <v>1055</v>
      </c>
      <c r="BI45" s="113"/>
      <c r="BJ45" s="126" t="s">
        <v>1050</v>
      </c>
      <c r="BK45" s="43" t="s">
        <v>1050</v>
      </c>
      <c r="BL45" s="43" t="s">
        <v>1050</v>
      </c>
      <c r="BM45" s="125" t="s">
        <v>1050</v>
      </c>
      <c r="BN45" s="113"/>
      <c r="BO45" s="124" t="s">
        <v>1051</v>
      </c>
      <c r="BP45" s="43" t="s">
        <v>1051</v>
      </c>
      <c r="BQ45" s="42" t="s">
        <v>1050</v>
      </c>
      <c r="BR45" s="42" t="s">
        <v>1050</v>
      </c>
      <c r="BS45" s="43" t="s">
        <v>1051</v>
      </c>
      <c r="BT45" s="48"/>
    </row>
    <row r="46" spans="1:72" ht="26.25" customHeight="1" x14ac:dyDescent="0.25">
      <c r="A46" s="129" t="s">
        <v>1089</v>
      </c>
      <c r="B46" s="43" t="s">
        <v>1050</v>
      </c>
      <c r="C46" s="120" t="s">
        <v>1050</v>
      </c>
      <c r="D46" s="121" t="s">
        <v>1050</v>
      </c>
      <c r="E46" s="121" t="s">
        <v>1050</v>
      </c>
      <c r="F46" s="121" t="s">
        <v>1050</v>
      </c>
      <c r="G46" s="121" t="s">
        <v>1050</v>
      </c>
      <c r="H46" s="121" t="s">
        <v>1050</v>
      </c>
      <c r="I46" s="121" t="s">
        <v>1050</v>
      </c>
      <c r="J46" s="121" t="s">
        <v>1050</v>
      </c>
      <c r="K46" s="121" t="s">
        <v>1050</v>
      </c>
      <c r="L46" s="121" t="s">
        <v>1050</v>
      </c>
      <c r="M46" s="121" t="s">
        <v>1050</v>
      </c>
      <c r="N46" s="121" t="s">
        <v>1050</v>
      </c>
      <c r="O46" s="121" t="s">
        <v>1050</v>
      </c>
      <c r="P46" s="121" t="s">
        <v>1050</v>
      </c>
      <c r="Q46" s="121" t="s">
        <v>1050</v>
      </c>
      <c r="R46" s="121" t="s">
        <v>1050</v>
      </c>
      <c r="S46" s="121" t="s">
        <v>1050</v>
      </c>
      <c r="T46" s="121" t="s">
        <v>1050</v>
      </c>
      <c r="U46" s="121" t="s">
        <v>1050</v>
      </c>
      <c r="V46" s="121" t="s">
        <v>1050</v>
      </c>
      <c r="W46" s="121" t="s">
        <v>1050</v>
      </c>
      <c r="X46" s="121" t="s">
        <v>1050</v>
      </c>
      <c r="Y46" s="121" t="s">
        <v>1050</v>
      </c>
      <c r="Z46" s="121" t="s">
        <v>1050</v>
      </c>
      <c r="AA46" s="121" t="s">
        <v>1050</v>
      </c>
      <c r="AB46" s="122" t="s">
        <v>1050</v>
      </c>
      <c r="AC46" s="123"/>
      <c r="AD46" s="124" t="s">
        <v>1050</v>
      </c>
      <c r="AE46" s="125" t="s">
        <v>1051</v>
      </c>
      <c r="AF46" s="113"/>
      <c r="AG46" s="126" t="s">
        <v>1050</v>
      </c>
      <c r="AH46" s="42" t="s">
        <v>1050</v>
      </c>
      <c r="AI46" s="42" t="s">
        <v>1052</v>
      </c>
      <c r="AJ46" s="42" t="s">
        <v>1050</v>
      </c>
      <c r="AK46" s="42" t="s">
        <v>1050</v>
      </c>
      <c r="AL46" s="42" t="s">
        <v>1052</v>
      </c>
      <c r="AM46" s="42" t="s">
        <v>1050</v>
      </c>
      <c r="AN46" s="127" t="s">
        <v>1050</v>
      </c>
      <c r="AO46" s="113"/>
      <c r="AP46" s="126" t="s">
        <v>1050</v>
      </c>
      <c r="AQ46" s="43" t="s">
        <v>1051</v>
      </c>
      <c r="AR46" s="42" t="s">
        <v>1050</v>
      </c>
      <c r="AS46" s="42" t="s">
        <v>1050</v>
      </c>
      <c r="AT46" s="127" t="s">
        <v>1051</v>
      </c>
      <c r="AU46" s="113"/>
      <c r="AV46" s="128" t="s">
        <v>1053</v>
      </c>
      <c r="AW46" s="43" t="s">
        <v>1051</v>
      </c>
      <c r="AX46" s="43" t="s">
        <v>1051</v>
      </c>
      <c r="AY46" s="43" t="s">
        <v>1055</v>
      </c>
      <c r="AZ46" s="43" t="s">
        <v>1050</v>
      </c>
      <c r="BA46" s="42" t="s">
        <v>1051</v>
      </c>
      <c r="BB46" s="43" t="s">
        <v>1055</v>
      </c>
      <c r="BC46" s="42" t="s">
        <v>1051</v>
      </c>
      <c r="BD46" s="125" t="s">
        <v>1051</v>
      </c>
      <c r="BE46" s="113"/>
      <c r="BF46" s="124" t="s">
        <v>1050</v>
      </c>
      <c r="BG46" s="43" t="s">
        <v>1050</v>
      </c>
      <c r="BH46" s="125" t="s">
        <v>1050</v>
      </c>
      <c r="BI46" s="113"/>
      <c r="BJ46" s="126" t="s">
        <v>1050</v>
      </c>
      <c r="BK46" s="43" t="s">
        <v>1055</v>
      </c>
      <c r="BL46" s="43" t="s">
        <v>1055</v>
      </c>
      <c r="BM46" s="125" t="s">
        <v>1055</v>
      </c>
      <c r="BN46" s="113"/>
      <c r="BO46" s="124" t="s">
        <v>1051</v>
      </c>
      <c r="BP46" s="43" t="s">
        <v>1051</v>
      </c>
      <c r="BQ46" s="42" t="s">
        <v>1050</v>
      </c>
      <c r="BR46" s="42" t="s">
        <v>1050</v>
      </c>
      <c r="BS46" s="43" t="s">
        <v>1051</v>
      </c>
      <c r="BT46" s="48"/>
    </row>
    <row r="47" spans="1:72" ht="26.25" customHeight="1" x14ac:dyDescent="0.25">
      <c r="A47" s="129" t="s">
        <v>1090</v>
      </c>
      <c r="B47" s="43" t="s">
        <v>1050</v>
      </c>
      <c r="C47" s="120" t="s">
        <v>1050</v>
      </c>
      <c r="D47" s="121" t="s">
        <v>1050</v>
      </c>
      <c r="E47" s="121" t="s">
        <v>1050</v>
      </c>
      <c r="F47" s="121" t="s">
        <v>1050</v>
      </c>
      <c r="G47" s="121" t="s">
        <v>1050</v>
      </c>
      <c r="H47" s="121" t="s">
        <v>1050</v>
      </c>
      <c r="I47" s="121" t="s">
        <v>1050</v>
      </c>
      <c r="J47" s="121" t="s">
        <v>1050</v>
      </c>
      <c r="K47" s="121" t="s">
        <v>1050</v>
      </c>
      <c r="L47" s="121" t="s">
        <v>1050</v>
      </c>
      <c r="M47" s="121" t="s">
        <v>1050</v>
      </c>
      <c r="N47" s="121" t="s">
        <v>1050</v>
      </c>
      <c r="O47" s="121" t="s">
        <v>1050</v>
      </c>
      <c r="P47" s="121" t="s">
        <v>1050</v>
      </c>
      <c r="Q47" s="121" t="s">
        <v>1050</v>
      </c>
      <c r="R47" s="121" t="s">
        <v>1050</v>
      </c>
      <c r="S47" s="121" t="s">
        <v>1050</v>
      </c>
      <c r="T47" s="121" t="s">
        <v>1050</v>
      </c>
      <c r="U47" s="121" t="s">
        <v>1050</v>
      </c>
      <c r="V47" s="121" t="s">
        <v>1050</v>
      </c>
      <c r="W47" s="121" t="s">
        <v>1050</v>
      </c>
      <c r="X47" s="121" t="s">
        <v>1050</v>
      </c>
      <c r="Y47" s="121" t="s">
        <v>1050</v>
      </c>
      <c r="Z47" s="121" t="s">
        <v>1050</v>
      </c>
      <c r="AA47" s="121" t="s">
        <v>1050</v>
      </c>
      <c r="AB47" s="122" t="s">
        <v>1050</v>
      </c>
      <c r="AC47" s="123"/>
      <c r="AD47" s="124" t="s">
        <v>1050</v>
      </c>
      <c r="AE47" s="125" t="s">
        <v>1050</v>
      </c>
      <c r="AF47" s="113"/>
      <c r="AG47" s="126" t="s">
        <v>1051</v>
      </c>
      <c r="AH47" s="42" t="s">
        <v>1051</v>
      </c>
      <c r="AI47" s="42" t="s">
        <v>1050</v>
      </c>
      <c r="AJ47" s="42" t="s">
        <v>1055</v>
      </c>
      <c r="AK47" s="42" t="s">
        <v>1055</v>
      </c>
      <c r="AL47" s="42" t="s">
        <v>1051</v>
      </c>
      <c r="AM47" s="42" t="s">
        <v>1055</v>
      </c>
      <c r="AN47" s="127" t="s">
        <v>1051</v>
      </c>
      <c r="AO47" s="113"/>
      <c r="AP47" s="126" t="s">
        <v>1055</v>
      </c>
      <c r="AQ47" s="43" t="s">
        <v>1055</v>
      </c>
      <c r="AR47" s="42" t="s">
        <v>1055</v>
      </c>
      <c r="AS47" s="42" t="s">
        <v>1052</v>
      </c>
      <c r="AT47" s="127" t="s">
        <v>1055</v>
      </c>
      <c r="AU47" s="113"/>
      <c r="AV47" s="128" t="s">
        <v>1053</v>
      </c>
      <c r="AW47" s="43" t="s">
        <v>1050</v>
      </c>
      <c r="AX47" s="43" t="s">
        <v>1050</v>
      </c>
      <c r="AY47" s="43" t="s">
        <v>1052</v>
      </c>
      <c r="AZ47" s="43" t="s">
        <v>1052</v>
      </c>
      <c r="BA47" s="42" t="s">
        <v>1052</v>
      </c>
      <c r="BB47" s="43" t="s">
        <v>1055</v>
      </c>
      <c r="BC47" s="42" t="s">
        <v>1050</v>
      </c>
      <c r="BD47" s="125" t="s">
        <v>1051</v>
      </c>
      <c r="BE47" s="113"/>
      <c r="BF47" s="124" t="s">
        <v>1055</v>
      </c>
      <c r="BG47" s="43" t="s">
        <v>1055</v>
      </c>
      <c r="BH47" s="125" t="s">
        <v>1055</v>
      </c>
      <c r="BI47" s="113"/>
      <c r="BJ47" s="126" t="s">
        <v>1055</v>
      </c>
      <c r="BK47" s="43" t="s">
        <v>1051</v>
      </c>
      <c r="BL47" s="43" t="s">
        <v>1055</v>
      </c>
      <c r="BM47" s="125" t="s">
        <v>1055</v>
      </c>
      <c r="BN47" s="113"/>
      <c r="BO47" s="124" t="s">
        <v>1050</v>
      </c>
      <c r="BP47" s="124" t="s">
        <v>1050</v>
      </c>
      <c r="BQ47" s="42" t="s">
        <v>1051</v>
      </c>
      <c r="BR47" s="42" t="s">
        <v>1051</v>
      </c>
      <c r="BS47" s="43" t="s">
        <v>1051</v>
      </c>
      <c r="BT47" s="48"/>
    </row>
    <row r="48" spans="1:72" ht="26.25" customHeight="1" x14ac:dyDescent="0.25">
      <c r="A48" s="129" t="s">
        <v>1091</v>
      </c>
      <c r="B48" s="43" t="s">
        <v>1050</v>
      </c>
      <c r="C48" s="120" t="s">
        <v>1050</v>
      </c>
      <c r="D48" s="121" t="s">
        <v>1050</v>
      </c>
      <c r="E48" s="121" t="s">
        <v>1050</v>
      </c>
      <c r="F48" s="121" t="s">
        <v>1050</v>
      </c>
      <c r="G48" s="121" t="s">
        <v>1050</v>
      </c>
      <c r="H48" s="121" t="s">
        <v>1050</v>
      </c>
      <c r="I48" s="121" t="s">
        <v>1050</v>
      </c>
      <c r="J48" s="121" t="s">
        <v>1050</v>
      </c>
      <c r="K48" s="121" t="s">
        <v>1050</v>
      </c>
      <c r="L48" s="121" t="s">
        <v>1050</v>
      </c>
      <c r="M48" s="121" t="s">
        <v>1050</v>
      </c>
      <c r="N48" s="121" t="s">
        <v>1050</v>
      </c>
      <c r="O48" s="121" t="s">
        <v>1050</v>
      </c>
      <c r="P48" s="121" t="s">
        <v>1050</v>
      </c>
      <c r="Q48" s="121" t="s">
        <v>1050</v>
      </c>
      <c r="R48" s="121" t="s">
        <v>1050</v>
      </c>
      <c r="S48" s="121" t="s">
        <v>1050</v>
      </c>
      <c r="T48" s="121" t="s">
        <v>1050</v>
      </c>
      <c r="U48" s="121" t="s">
        <v>1050</v>
      </c>
      <c r="V48" s="121" t="s">
        <v>1050</v>
      </c>
      <c r="W48" s="121" t="s">
        <v>1050</v>
      </c>
      <c r="X48" s="121" t="s">
        <v>1050</v>
      </c>
      <c r="Y48" s="121" t="s">
        <v>1050</v>
      </c>
      <c r="Z48" s="121" t="s">
        <v>1050</v>
      </c>
      <c r="AA48" s="121" t="s">
        <v>1050</v>
      </c>
      <c r="AB48" s="122" t="s">
        <v>1050</v>
      </c>
      <c r="AC48" s="123"/>
      <c r="AD48" s="124" t="s">
        <v>1050</v>
      </c>
      <c r="AE48" s="125" t="s">
        <v>1050</v>
      </c>
      <c r="AF48" s="113"/>
      <c r="AG48" s="126" t="s">
        <v>1051</v>
      </c>
      <c r="AH48" s="42" t="s">
        <v>1050</v>
      </c>
      <c r="AI48" s="42" t="s">
        <v>1050</v>
      </c>
      <c r="AJ48" s="42" t="s">
        <v>1051</v>
      </c>
      <c r="AK48" s="42" t="s">
        <v>1050</v>
      </c>
      <c r="AL48" s="42" t="s">
        <v>1051</v>
      </c>
      <c r="AM48" s="42" t="s">
        <v>1050</v>
      </c>
      <c r="AN48" s="127" t="s">
        <v>1050</v>
      </c>
      <c r="AO48" s="113"/>
      <c r="AP48" s="126" t="s">
        <v>1050</v>
      </c>
      <c r="AQ48" s="43" t="s">
        <v>1051</v>
      </c>
      <c r="AR48" s="42" t="s">
        <v>1052</v>
      </c>
      <c r="AS48" s="42" t="s">
        <v>1050</v>
      </c>
      <c r="AT48" s="127" t="s">
        <v>1050</v>
      </c>
      <c r="AU48" s="113"/>
      <c r="AV48" s="128" t="s">
        <v>1053</v>
      </c>
      <c r="AW48" s="43" t="s">
        <v>1051</v>
      </c>
      <c r="AX48" s="43" t="s">
        <v>1051</v>
      </c>
      <c r="AY48" s="43" t="s">
        <v>1051</v>
      </c>
      <c r="AZ48" s="43" t="s">
        <v>1051</v>
      </c>
      <c r="BA48" s="42" t="s">
        <v>1052</v>
      </c>
      <c r="BB48" s="43" t="s">
        <v>1051</v>
      </c>
      <c r="BC48" s="42" t="s">
        <v>1050</v>
      </c>
      <c r="BD48" s="125" t="s">
        <v>1051</v>
      </c>
      <c r="BE48" s="113"/>
      <c r="BF48" s="124" t="s">
        <v>1055</v>
      </c>
      <c r="BG48" s="43" t="s">
        <v>1051</v>
      </c>
      <c r="BH48" s="125" t="s">
        <v>1051</v>
      </c>
      <c r="BI48" s="113"/>
      <c r="BJ48" s="126" t="s">
        <v>1051</v>
      </c>
      <c r="BK48" s="43" t="s">
        <v>1051</v>
      </c>
      <c r="BL48" s="43" t="s">
        <v>1051</v>
      </c>
      <c r="BM48" s="125" t="s">
        <v>1051</v>
      </c>
      <c r="BN48" s="113"/>
      <c r="BO48" s="124" t="s">
        <v>1051</v>
      </c>
      <c r="BP48" s="43" t="s">
        <v>1051</v>
      </c>
      <c r="BQ48" s="42" t="s">
        <v>1050</v>
      </c>
      <c r="BR48" s="42" t="s">
        <v>1050</v>
      </c>
      <c r="BS48" s="43" t="s">
        <v>1051</v>
      </c>
      <c r="BT48" s="48"/>
    </row>
    <row r="49" spans="1:72" ht="26.25" customHeight="1" x14ac:dyDescent="0.25">
      <c r="A49" s="129" t="s">
        <v>1092</v>
      </c>
      <c r="B49" s="43" t="s">
        <v>1051</v>
      </c>
      <c r="C49" s="120" t="s">
        <v>1051</v>
      </c>
      <c r="D49" s="121" t="s">
        <v>1051</v>
      </c>
      <c r="E49" s="121" t="s">
        <v>1051</v>
      </c>
      <c r="F49" s="121" t="s">
        <v>1051</v>
      </c>
      <c r="G49" s="121" t="s">
        <v>1051</v>
      </c>
      <c r="H49" s="121" t="s">
        <v>1051</v>
      </c>
      <c r="I49" s="121" t="s">
        <v>1051</v>
      </c>
      <c r="J49" s="121" t="s">
        <v>1051</v>
      </c>
      <c r="K49" s="121" t="s">
        <v>1051</v>
      </c>
      <c r="L49" s="121" t="s">
        <v>1051</v>
      </c>
      <c r="M49" s="121" t="s">
        <v>1051</v>
      </c>
      <c r="N49" s="121" t="s">
        <v>1051</v>
      </c>
      <c r="O49" s="121" t="s">
        <v>1051</v>
      </c>
      <c r="P49" s="121" t="s">
        <v>1051</v>
      </c>
      <c r="Q49" s="121" t="s">
        <v>1051</v>
      </c>
      <c r="R49" s="121" t="s">
        <v>1051</v>
      </c>
      <c r="S49" s="121" t="s">
        <v>1050</v>
      </c>
      <c r="T49" s="121" t="s">
        <v>1051</v>
      </c>
      <c r="U49" s="121" t="s">
        <v>1051</v>
      </c>
      <c r="V49" s="121" t="s">
        <v>1051</v>
      </c>
      <c r="W49" s="121" t="s">
        <v>1050</v>
      </c>
      <c r="X49" s="121" t="s">
        <v>1051</v>
      </c>
      <c r="Y49" s="121" t="s">
        <v>1051</v>
      </c>
      <c r="Z49" s="121" t="s">
        <v>1051</v>
      </c>
      <c r="AA49" s="121" t="s">
        <v>1051</v>
      </c>
      <c r="AB49" s="122" t="s">
        <v>1050</v>
      </c>
      <c r="AC49" s="123"/>
      <c r="AD49" s="124" t="s">
        <v>1050</v>
      </c>
      <c r="AE49" s="125" t="s">
        <v>1050</v>
      </c>
      <c r="AF49" s="113"/>
      <c r="AG49" s="125" t="s">
        <v>1050</v>
      </c>
      <c r="AH49" s="42" t="s">
        <v>1050</v>
      </c>
      <c r="AI49" s="42" t="s">
        <v>1050</v>
      </c>
      <c r="AJ49" s="42" t="s">
        <v>1052</v>
      </c>
      <c r="AK49" s="42" t="s">
        <v>1050</v>
      </c>
      <c r="AL49" s="42" t="s">
        <v>1052</v>
      </c>
      <c r="AM49" s="42" t="s">
        <v>1050</v>
      </c>
      <c r="AN49" s="127" t="s">
        <v>1050</v>
      </c>
      <c r="AO49" s="113"/>
      <c r="AP49" s="126" t="s">
        <v>1050</v>
      </c>
      <c r="AQ49" s="43" t="s">
        <v>1050</v>
      </c>
      <c r="AR49" s="42" t="s">
        <v>1050</v>
      </c>
      <c r="AS49" s="42" t="s">
        <v>1050</v>
      </c>
      <c r="AT49" s="127" t="s">
        <v>1050</v>
      </c>
      <c r="AU49" s="113"/>
      <c r="AV49" s="128" t="s">
        <v>1053</v>
      </c>
      <c r="AW49" s="43" t="s">
        <v>1051</v>
      </c>
      <c r="AX49" s="43" t="s">
        <v>1051</v>
      </c>
      <c r="AY49" s="43" t="s">
        <v>1050</v>
      </c>
      <c r="AZ49" s="43" t="s">
        <v>1050</v>
      </c>
      <c r="BA49" s="42" t="s">
        <v>1050</v>
      </c>
      <c r="BB49" s="43" t="s">
        <v>1055</v>
      </c>
      <c r="BC49" s="125" t="s">
        <v>1051</v>
      </c>
      <c r="BD49" s="125" t="s">
        <v>1051</v>
      </c>
      <c r="BE49" s="113"/>
      <c r="BF49" s="124" t="s">
        <v>1050</v>
      </c>
      <c r="BG49" s="43" t="s">
        <v>1050</v>
      </c>
      <c r="BH49" s="125" t="s">
        <v>1050</v>
      </c>
      <c r="BI49" s="113"/>
      <c r="BJ49" s="126" t="s">
        <v>1050</v>
      </c>
      <c r="BK49" s="43" t="s">
        <v>1050</v>
      </c>
      <c r="BL49" s="43" t="s">
        <v>1050</v>
      </c>
      <c r="BM49" s="125" t="s">
        <v>1050</v>
      </c>
      <c r="BN49" s="113"/>
      <c r="BO49" s="124" t="s">
        <v>1050</v>
      </c>
      <c r="BP49" s="43" t="s">
        <v>1051</v>
      </c>
      <c r="BQ49" s="42" t="s">
        <v>1050</v>
      </c>
      <c r="BR49" s="42" t="s">
        <v>1050</v>
      </c>
      <c r="BS49" s="43" t="s">
        <v>1051</v>
      </c>
      <c r="BT49" s="48"/>
    </row>
    <row r="50" spans="1:72" ht="26.25" customHeight="1" x14ac:dyDescent="0.25">
      <c r="A50" s="129" t="s">
        <v>1093</v>
      </c>
      <c r="B50" s="43" t="s">
        <v>1050</v>
      </c>
      <c r="C50" s="120" t="s">
        <v>1050</v>
      </c>
      <c r="D50" s="121" t="s">
        <v>1050</v>
      </c>
      <c r="E50" s="121" t="s">
        <v>1050</v>
      </c>
      <c r="F50" s="121" t="s">
        <v>1050</v>
      </c>
      <c r="G50" s="121" t="s">
        <v>1050</v>
      </c>
      <c r="H50" s="121" t="s">
        <v>1050</v>
      </c>
      <c r="I50" s="121" t="s">
        <v>1050</v>
      </c>
      <c r="J50" s="121" t="s">
        <v>1050</v>
      </c>
      <c r="K50" s="121" t="s">
        <v>1050</v>
      </c>
      <c r="L50" s="121" t="s">
        <v>1050</v>
      </c>
      <c r="M50" s="121" t="s">
        <v>1050</v>
      </c>
      <c r="N50" s="121" t="s">
        <v>1050</v>
      </c>
      <c r="O50" s="121" t="s">
        <v>1050</v>
      </c>
      <c r="P50" s="121" t="s">
        <v>1050</v>
      </c>
      <c r="Q50" s="121" t="s">
        <v>1050</v>
      </c>
      <c r="R50" s="121" t="s">
        <v>1050</v>
      </c>
      <c r="S50" s="121" t="s">
        <v>1050</v>
      </c>
      <c r="T50" s="121" t="s">
        <v>1050</v>
      </c>
      <c r="U50" s="121" t="s">
        <v>1050</v>
      </c>
      <c r="V50" s="121" t="s">
        <v>1050</v>
      </c>
      <c r="W50" s="121" t="s">
        <v>1050</v>
      </c>
      <c r="X50" s="121" t="s">
        <v>1050</v>
      </c>
      <c r="Y50" s="121" t="s">
        <v>1050</v>
      </c>
      <c r="Z50" s="121" t="s">
        <v>1050</v>
      </c>
      <c r="AA50" s="121" t="s">
        <v>1050</v>
      </c>
      <c r="AB50" s="122" t="s">
        <v>1050</v>
      </c>
      <c r="AC50" s="123"/>
      <c r="AD50" s="124" t="s">
        <v>1050</v>
      </c>
      <c r="AE50" s="125" t="s">
        <v>1050</v>
      </c>
      <c r="AF50" s="113"/>
      <c r="AG50" s="125" t="s">
        <v>1050</v>
      </c>
      <c r="AH50" s="42" t="s">
        <v>1050</v>
      </c>
      <c r="AI50" s="42" t="s">
        <v>1051</v>
      </c>
      <c r="AJ50" s="42" t="s">
        <v>1050</v>
      </c>
      <c r="AK50" s="42" t="s">
        <v>1050</v>
      </c>
      <c r="AL50" s="42" t="s">
        <v>1052</v>
      </c>
      <c r="AM50" s="42" t="s">
        <v>1050</v>
      </c>
      <c r="AN50" s="127" t="s">
        <v>1050</v>
      </c>
      <c r="AO50" s="113"/>
      <c r="AP50" s="126" t="s">
        <v>1050</v>
      </c>
      <c r="AQ50" s="43" t="s">
        <v>1055</v>
      </c>
      <c r="AR50" s="42" t="s">
        <v>1050</v>
      </c>
      <c r="AS50" s="42" t="s">
        <v>1050</v>
      </c>
      <c r="AT50" s="127" t="s">
        <v>1055</v>
      </c>
      <c r="AU50" s="113"/>
      <c r="AV50" s="128" t="s">
        <v>1053</v>
      </c>
      <c r="AW50" s="43" t="s">
        <v>1050</v>
      </c>
      <c r="AX50" s="43" t="s">
        <v>1050</v>
      </c>
      <c r="AY50" s="43" t="s">
        <v>1050</v>
      </c>
      <c r="AZ50" s="43" t="s">
        <v>1050</v>
      </c>
      <c r="BA50" s="42" t="s">
        <v>1050</v>
      </c>
      <c r="BB50" s="43" t="s">
        <v>1050</v>
      </c>
      <c r="BC50" s="42" t="s">
        <v>1050</v>
      </c>
      <c r="BD50" s="125" t="s">
        <v>1051</v>
      </c>
      <c r="BE50" s="113"/>
      <c r="BF50" s="124" t="s">
        <v>1050</v>
      </c>
      <c r="BG50" s="43" t="s">
        <v>1050</v>
      </c>
      <c r="BH50" s="125" t="s">
        <v>1050</v>
      </c>
      <c r="BI50" s="113"/>
      <c r="BJ50" s="126" t="s">
        <v>1050</v>
      </c>
      <c r="BK50" s="43" t="s">
        <v>1052</v>
      </c>
      <c r="BL50" s="43" t="s">
        <v>1050</v>
      </c>
      <c r="BM50" s="125" t="s">
        <v>1052</v>
      </c>
      <c r="BN50" s="113"/>
      <c r="BO50" s="124" t="s">
        <v>1050</v>
      </c>
      <c r="BP50" s="43" t="s">
        <v>1051</v>
      </c>
      <c r="BQ50" s="42" t="s">
        <v>1050</v>
      </c>
      <c r="BR50" s="42" t="s">
        <v>1050</v>
      </c>
      <c r="BS50" s="43" t="s">
        <v>1050</v>
      </c>
      <c r="BT50" s="48"/>
    </row>
    <row r="51" spans="1:72" ht="26.25" customHeight="1" x14ac:dyDescent="0.25">
      <c r="A51" s="129" t="s">
        <v>1094</v>
      </c>
      <c r="B51" s="43" t="s">
        <v>1050</v>
      </c>
      <c r="C51" s="120" t="s">
        <v>1050</v>
      </c>
      <c r="D51" s="121" t="s">
        <v>1050</v>
      </c>
      <c r="E51" s="121" t="s">
        <v>1050</v>
      </c>
      <c r="F51" s="121" t="s">
        <v>1050</v>
      </c>
      <c r="G51" s="121" t="s">
        <v>1050</v>
      </c>
      <c r="H51" s="121" t="s">
        <v>1050</v>
      </c>
      <c r="I51" s="121" t="s">
        <v>1050</v>
      </c>
      <c r="J51" s="121" t="s">
        <v>1050</v>
      </c>
      <c r="K51" s="121" t="s">
        <v>1050</v>
      </c>
      <c r="L51" s="121" t="s">
        <v>1050</v>
      </c>
      <c r="M51" s="121" t="s">
        <v>1050</v>
      </c>
      <c r="N51" s="121" t="s">
        <v>1050</v>
      </c>
      <c r="O51" s="121" t="s">
        <v>1050</v>
      </c>
      <c r="P51" s="121" t="s">
        <v>1050</v>
      </c>
      <c r="Q51" s="121" t="s">
        <v>1050</v>
      </c>
      <c r="R51" s="121" t="s">
        <v>1050</v>
      </c>
      <c r="S51" s="121" t="s">
        <v>1050</v>
      </c>
      <c r="T51" s="121" t="s">
        <v>1050</v>
      </c>
      <c r="U51" s="121" t="s">
        <v>1050</v>
      </c>
      <c r="V51" s="121" t="s">
        <v>1050</v>
      </c>
      <c r="W51" s="121" t="s">
        <v>1050</v>
      </c>
      <c r="X51" s="121" t="s">
        <v>1050</v>
      </c>
      <c r="Y51" s="121" t="s">
        <v>1050</v>
      </c>
      <c r="Z51" s="121" t="s">
        <v>1050</v>
      </c>
      <c r="AA51" s="121" t="s">
        <v>1050</v>
      </c>
      <c r="AB51" s="122" t="s">
        <v>1050</v>
      </c>
      <c r="AC51" s="123"/>
      <c r="AD51" s="124" t="s">
        <v>1050</v>
      </c>
      <c r="AE51" s="125" t="s">
        <v>1050</v>
      </c>
      <c r="AF51" s="113"/>
      <c r="AG51" s="126" t="s">
        <v>1050</v>
      </c>
      <c r="AH51" s="42" t="s">
        <v>1050</v>
      </c>
      <c r="AI51" s="42" t="s">
        <v>1050</v>
      </c>
      <c r="AJ51" s="42" t="s">
        <v>1050</v>
      </c>
      <c r="AK51" s="42" t="s">
        <v>1050</v>
      </c>
      <c r="AL51" s="42" t="s">
        <v>1055</v>
      </c>
      <c r="AM51" s="42" t="s">
        <v>1050</v>
      </c>
      <c r="AN51" s="127" t="s">
        <v>1051</v>
      </c>
      <c r="AO51" s="113"/>
      <c r="AP51" s="126" t="s">
        <v>1050</v>
      </c>
      <c r="AQ51" s="43" t="s">
        <v>1051</v>
      </c>
      <c r="AR51" s="42" t="s">
        <v>1055</v>
      </c>
      <c r="AS51" s="42" t="s">
        <v>1050</v>
      </c>
      <c r="AT51" s="127" t="s">
        <v>1050</v>
      </c>
      <c r="AU51" s="113"/>
      <c r="AV51" s="128" t="s">
        <v>1053</v>
      </c>
      <c r="AW51" s="43" t="s">
        <v>1050</v>
      </c>
      <c r="AX51" s="43" t="s">
        <v>1050</v>
      </c>
      <c r="AY51" s="43" t="s">
        <v>1055</v>
      </c>
      <c r="AZ51" s="43" t="s">
        <v>1051</v>
      </c>
      <c r="BA51" s="42" t="s">
        <v>1051</v>
      </c>
      <c r="BB51" s="43" t="s">
        <v>1050</v>
      </c>
      <c r="BC51" s="42" t="s">
        <v>1050</v>
      </c>
      <c r="BD51" s="125" t="s">
        <v>1050</v>
      </c>
      <c r="BE51" s="113"/>
      <c r="BF51" s="124" t="s">
        <v>1050</v>
      </c>
      <c r="BG51" s="43" t="s">
        <v>1052</v>
      </c>
      <c r="BH51" s="125" t="s">
        <v>1050</v>
      </c>
      <c r="BI51" s="113"/>
      <c r="BJ51" s="126" t="s">
        <v>1051</v>
      </c>
      <c r="BK51" s="43" t="s">
        <v>1051</v>
      </c>
      <c r="BL51" s="43" t="s">
        <v>1051</v>
      </c>
      <c r="BM51" s="125" t="s">
        <v>1051</v>
      </c>
      <c r="BN51" s="113"/>
      <c r="BO51" s="124" t="s">
        <v>1051</v>
      </c>
      <c r="BP51" s="43" t="s">
        <v>1051</v>
      </c>
      <c r="BQ51" s="42" t="s">
        <v>1050</v>
      </c>
      <c r="BR51" s="42" t="s">
        <v>1051</v>
      </c>
      <c r="BS51" s="43" t="s">
        <v>1051</v>
      </c>
      <c r="BT51" s="48"/>
    </row>
    <row r="52" spans="1:72" ht="26.25" customHeight="1" x14ac:dyDescent="0.25">
      <c r="A52" s="129" t="s">
        <v>1095</v>
      </c>
      <c r="B52" s="43" t="s">
        <v>1050</v>
      </c>
      <c r="C52" s="120" t="s">
        <v>1050</v>
      </c>
      <c r="D52" s="121" t="s">
        <v>1050</v>
      </c>
      <c r="E52" s="121" t="s">
        <v>1050</v>
      </c>
      <c r="F52" s="121" t="s">
        <v>1050</v>
      </c>
      <c r="G52" s="121" t="s">
        <v>1050</v>
      </c>
      <c r="H52" s="121" t="s">
        <v>1050</v>
      </c>
      <c r="I52" s="121" t="s">
        <v>1050</v>
      </c>
      <c r="J52" s="121" t="s">
        <v>1050</v>
      </c>
      <c r="K52" s="121" t="s">
        <v>1050</v>
      </c>
      <c r="L52" s="121" t="s">
        <v>1050</v>
      </c>
      <c r="M52" s="121" t="s">
        <v>1050</v>
      </c>
      <c r="N52" s="121" t="s">
        <v>1050</v>
      </c>
      <c r="O52" s="121" t="s">
        <v>1050</v>
      </c>
      <c r="P52" s="121" t="s">
        <v>1050</v>
      </c>
      <c r="Q52" s="121" t="s">
        <v>1050</v>
      </c>
      <c r="R52" s="121" t="s">
        <v>1050</v>
      </c>
      <c r="S52" s="121" t="s">
        <v>1050</v>
      </c>
      <c r="T52" s="121" t="s">
        <v>1050</v>
      </c>
      <c r="U52" s="121" t="s">
        <v>1050</v>
      </c>
      <c r="V52" s="121" t="s">
        <v>1050</v>
      </c>
      <c r="W52" s="121" t="s">
        <v>1050</v>
      </c>
      <c r="X52" s="121" t="s">
        <v>1050</v>
      </c>
      <c r="Y52" s="121" t="s">
        <v>1050</v>
      </c>
      <c r="Z52" s="121" t="s">
        <v>1050</v>
      </c>
      <c r="AA52" s="121" t="s">
        <v>1050</v>
      </c>
      <c r="AB52" s="122" t="s">
        <v>1050</v>
      </c>
      <c r="AC52" s="123"/>
      <c r="AD52" s="124" t="s">
        <v>1050</v>
      </c>
      <c r="AE52" s="125" t="s">
        <v>1050</v>
      </c>
      <c r="AF52" s="113"/>
      <c r="AG52" s="126" t="s">
        <v>1050</v>
      </c>
      <c r="AH52" s="42" t="s">
        <v>1050</v>
      </c>
      <c r="AI52" s="42" t="s">
        <v>1050</v>
      </c>
      <c r="AJ52" s="42" t="s">
        <v>1050</v>
      </c>
      <c r="AK52" s="42" t="s">
        <v>1050</v>
      </c>
      <c r="AL52" s="42" t="s">
        <v>1050</v>
      </c>
      <c r="AM52" s="42" t="s">
        <v>1050</v>
      </c>
      <c r="AN52" s="127" t="s">
        <v>1050</v>
      </c>
      <c r="AO52" s="113"/>
      <c r="AP52" s="126" t="s">
        <v>1050</v>
      </c>
      <c r="AQ52" s="43" t="s">
        <v>1051</v>
      </c>
      <c r="AR52" s="42" t="s">
        <v>1050</v>
      </c>
      <c r="AS52" s="42" t="s">
        <v>1050</v>
      </c>
      <c r="AT52" s="127" t="s">
        <v>1051</v>
      </c>
      <c r="AU52" s="113"/>
      <c r="AV52" s="128" t="s">
        <v>1060</v>
      </c>
      <c r="AW52" s="43" t="s">
        <v>1050</v>
      </c>
      <c r="AX52" s="43" t="s">
        <v>1050</v>
      </c>
      <c r="AY52" s="43" t="s">
        <v>1050</v>
      </c>
      <c r="AZ52" s="43" t="s">
        <v>1050</v>
      </c>
      <c r="BA52" s="42" t="s">
        <v>1050</v>
      </c>
      <c r="BB52" s="43" t="s">
        <v>1050</v>
      </c>
      <c r="BC52" s="42" t="s">
        <v>1050</v>
      </c>
      <c r="BD52" s="125" t="s">
        <v>1050</v>
      </c>
      <c r="BE52" s="113"/>
      <c r="BF52" s="124" t="s">
        <v>1050</v>
      </c>
      <c r="BG52" s="43" t="s">
        <v>1050</v>
      </c>
      <c r="BH52" s="125" t="s">
        <v>1050</v>
      </c>
      <c r="BI52" s="113"/>
      <c r="BJ52" s="126" t="s">
        <v>1051</v>
      </c>
      <c r="BK52" s="43" t="s">
        <v>1051</v>
      </c>
      <c r="BL52" s="43" t="s">
        <v>1050</v>
      </c>
      <c r="BM52" s="125" t="s">
        <v>1051</v>
      </c>
      <c r="BN52" s="113"/>
      <c r="BO52" s="124" t="s">
        <v>1051</v>
      </c>
      <c r="BP52" s="43" t="s">
        <v>1051</v>
      </c>
      <c r="BQ52" s="42" t="s">
        <v>1050</v>
      </c>
      <c r="BR52" s="42" t="s">
        <v>1051</v>
      </c>
      <c r="BS52" s="43" t="s">
        <v>1051</v>
      </c>
      <c r="BT52" s="48"/>
    </row>
    <row r="53" spans="1:72" ht="26.25" customHeight="1" x14ac:dyDescent="0.25">
      <c r="A53" s="129" t="s">
        <v>1096</v>
      </c>
      <c r="B53" s="43" t="s">
        <v>1051</v>
      </c>
      <c r="C53" s="120" t="s">
        <v>1051</v>
      </c>
      <c r="D53" s="121" t="s">
        <v>1051</v>
      </c>
      <c r="E53" s="121" t="s">
        <v>1051</v>
      </c>
      <c r="F53" s="121" t="s">
        <v>1051</v>
      </c>
      <c r="G53" s="121" t="s">
        <v>1051</v>
      </c>
      <c r="H53" s="121" t="s">
        <v>1051</v>
      </c>
      <c r="I53" s="121" t="s">
        <v>1051</v>
      </c>
      <c r="J53" s="121" t="s">
        <v>1051</v>
      </c>
      <c r="K53" s="121" t="s">
        <v>1051</v>
      </c>
      <c r="L53" s="121" t="s">
        <v>1051</v>
      </c>
      <c r="M53" s="121" t="s">
        <v>1051</v>
      </c>
      <c r="N53" s="121" t="s">
        <v>1051</v>
      </c>
      <c r="O53" s="121" t="s">
        <v>1051</v>
      </c>
      <c r="P53" s="121" t="s">
        <v>1051</v>
      </c>
      <c r="Q53" s="121" t="s">
        <v>1051</v>
      </c>
      <c r="R53" s="121" t="s">
        <v>1050</v>
      </c>
      <c r="S53" s="121" t="s">
        <v>1051</v>
      </c>
      <c r="T53" s="121" t="s">
        <v>1051</v>
      </c>
      <c r="U53" s="121" t="s">
        <v>1051</v>
      </c>
      <c r="V53" s="121" t="s">
        <v>1051</v>
      </c>
      <c r="W53" s="121" t="s">
        <v>1051</v>
      </c>
      <c r="X53" s="121" t="s">
        <v>1051</v>
      </c>
      <c r="Y53" s="121" t="s">
        <v>1051</v>
      </c>
      <c r="Z53" s="121" t="s">
        <v>1051</v>
      </c>
      <c r="AA53" s="121" t="s">
        <v>1051</v>
      </c>
      <c r="AB53" s="122" t="s">
        <v>1051</v>
      </c>
      <c r="AC53" s="123"/>
      <c r="AD53" s="124" t="s">
        <v>1050</v>
      </c>
      <c r="AE53" s="125" t="s">
        <v>1050</v>
      </c>
      <c r="AF53" s="113"/>
      <c r="AG53" s="126" t="s">
        <v>1051</v>
      </c>
      <c r="AH53" s="42" t="s">
        <v>1050</v>
      </c>
      <c r="AI53" s="42" t="s">
        <v>1051</v>
      </c>
      <c r="AJ53" s="42" t="s">
        <v>1055</v>
      </c>
      <c r="AK53" s="42" t="s">
        <v>1055</v>
      </c>
      <c r="AL53" s="42" t="s">
        <v>1055</v>
      </c>
      <c r="AM53" s="42" t="s">
        <v>1055</v>
      </c>
      <c r="AN53" s="127" t="s">
        <v>1055</v>
      </c>
      <c r="AO53" s="113"/>
      <c r="AP53" s="126" t="s">
        <v>1051</v>
      </c>
      <c r="AQ53" s="43" t="s">
        <v>1051</v>
      </c>
      <c r="AR53" s="42" t="s">
        <v>1051</v>
      </c>
      <c r="AS53" s="42" t="s">
        <v>1050</v>
      </c>
      <c r="AT53" s="127" t="s">
        <v>1055</v>
      </c>
      <c r="AU53" s="113"/>
      <c r="AV53" s="128" t="s">
        <v>1064</v>
      </c>
      <c r="AW53" s="43" t="s">
        <v>1051</v>
      </c>
      <c r="AX53" s="43" t="s">
        <v>1050</v>
      </c>
      <c r="AY53" s="43" t="s">
        <v>1051</v>
      </c>
      <c r="AZ53" s="43" t="s">
        <v>1051</v>
      </c>
      <c r="BA53" s="42" t="s">
        <v>1050</v>
      </c>
      <c r="BB53" s="43" t="s">
        <v>1051</v>
      </c>
      <c r="BC53" s="42" t="s">
        <v>1050</v>
      </c>
      <c r="BD53" s="125" t="s">
        <v>1051</v>
      </c>
      <c r="BE53" s="113"/>
      <c r="BF53" s="124" t="s">
        <v>1055</v>
      </c>
      <c r="BG53" s="43" t="s">
        <v>1051</v>
      </c>
      <c r="BH53" s="125" t="s">
        <v>1051</v>
      </c>
      <c r="BI53" s="113"/>
      <c r="BJ53" s="126" t="s">
        <v>1051</v>
      </c>
      <c r="BK53" s="43" t="s">
        <v>1051</v>
      </c>
      <c r="BL53" s="43" t="s">
        <v>1051</v>
      </c>
      <c r="BM53" s="125" t="s">
        <v>1051</v>
      </c>
      <c r="BN53" s="113"/>
      <c r="BO53" s="124" t="s">
        <v>1051</v>
      </c>
      <c r="BP53" s="43" t="s">
        <v>1051</v>
      </c>
      <c r="BQ53" s="42" t="s">
        <v>1050</v>
      </c>
      <c r="BR53" s="42" t="s">
        <v>1051</v>
      </c>
      <c r="BS53" s="43" t="s">
        <v>1051</v>
      </c>
      <c r="BT53" s="48"/>
    </row>
    <row r="54" spans="1:72" ht="26.25" customHeight="1" x14ac:dyDescent="0.25">
      <c r="A54" s="129" t="s">
        <v>1097</v>
      </c>
      <c r="B54" s="43" t="s">
        <v>1050</v>
      </c>
      <c r="C54" s="120" t="s">
        <v>1050</v>
      </c>
      <c r="D54" s="121" t="s">
        <v>1050</v>
      </c>
      <c r="E54" s="121" t="s">
        <v>1050</v>
      </c>
      <c r="F54" s="121" t="s">
        <v>1050</v>
      </c>
      <c r="G54" s="121" t="s">
        <v>1050</v>
      </c>
      <c r="H54" s="121" t="s">
        <v>1050</v>
      </c>
      <c r="I54" s="121" t="s">
        <v>1050</v>
      </c>
      <c r="J54" s="121" t="s">
        <v>1050</v>
      </c>
      <c r="K54" s="121" t="s">
        <v>1050</v>
      </c>
      <c r="L54" s="121" t="s">
        <v>1050</v>
      </c>
      <c r="M54" s="121" t="s">
        <v>1050</v>
      </c>
      <c r="N54" s="121" t="s">
        <v>1050</v>
      </c>
      <c r="O54" s="121" t="s">
        <v>1050</v>
      </c>
      <c r="P54" s="121" t="s">
        <v>1050</v>
      </c>
      <c r="Q54" s="121" t="s">
        <v>1050</v>
      </c>
      <c r="R54" s="121" t="s">
        <v>1050</v>
      </c>
      <c r="S54" s="121" t="s">
        <v>1050</v>
      </c>
      <c r="T54" s="121" t="s">
        <v>1050</v>
      </c>
      <c r="U54" s="121" t="s">
        <v>1050</v>
      </c>
      <c r="V54" s="121" t="s">
        <v>1050</v>
      </c>
      <c r="W54" s="121" t="s">
        <v>1050</v>
      </c>
      <c r="X54" s="121" t="s">
        <v>1050</v>
      </c>
      <c r="Y54" s="121" t="s">
        <v>1050</v>
      </c>
      <c r="Z54" s="121" t="s">
        <v>1050</v>
      </c>
      <c r="AA54" s="121" t="s">
        <v>1050</v>
      </c>
      <c r="AB54" s="122" t="s">
        <v>1050</v>
      </c>
      <c r="AC54" s="123"/>
      <c r="AD54" s="124" t="s">
        <v>1050</v>
      </c>
      <c r="AE54" s="125" t="s">
        <v>1050</v>
      </c>
      <c r="AF54" s="113"/>
      <c r="AG54" s="126" t="s">
        <v>1050</v>
      </c>
      <c r="AH54" s="42" t="s">
        <v>1050</v>
      </c>
      <c r="AI54" s="42" t="s">
        <v>1050</v>
      </c>
      <c r="AJ54" s="42" t="s">
        <v>1050</v>
      </c>
      <c r="AK54" s="42" t="s">
        <v>1050</v>
      </c>
      <c r="AL54" s="42" t="s">
        <v>1052</v>
      </c>
      <c r="AM54" s="42" t="s">
        <v>1050</v>
      </c>
      <c r="AN54" s="127" t="s">
        <v>1050</v>
      </c>
      <c r="AO54" s="113"/>
      <c r="AP54" s="126" t="s">
        <v>1050</v>
      </c>
      <c r="AQ54" s="43" t="s">
        <v>1050</v>
      </c>
      <c r="AR54" s="42" t="s">
        <v>1050</v>
      </c>
      <c r="AS54" s="42" t="s">
        <v>1050</v>
      </c>
      <c r="AT54" s="127" t="s">
        <v>1055</v>
      </c>
      <c r="AU54" s="113"/>
      <c r="AV54" s="128" t="s">
        <v>1053</v>
      </c>
      <c r="AW54" s="43" t="s">
        <v>1050</v>
      </c>
      <c r="AX54" s="43" t="s">
        <v>1051</v>
      </c>
      <c r="AY54" s="43" t="s">
        <v>1055</v>
      </c>
      <c r="AZ54" s="43" t="s">
        <v>1050</v>
      </c>
      <c r="BA54" s="42" t="s">
        <v>1051</v>
      </c>
      <c r="BB54" s="43" t="s">
        <v>1050</v>
      </c>
      <c r="BC54" s="42" t="s">
        <v>1051</v>
      </c>
      <c r="BD54" s="125" t="s">
        <v>1051</v>
      </c>
      <c r="BE54" s="113"/>
      <c r="BF54" s="124" t="s">
        <v>1050</v>
      </c>
      <c r="BG54" s="43" t="s">
        <v>1050</v>
      </c>
      <c r="BH54" s="125" t="s">
        <v>1050</v>
      </c>
      <c r="BI54" s="113"/>
      <c r="BJ54" s="126" t="s">
        <v>1050</v>
      </c>
      <c r="BK54" s="43" t="s">
        <v>1050</v>
      </c>
      <c r="BL54" s="43" t="s">
        <v>1050</v>
      </c>
      <c r="BM54" s="125" t="s">
        <v>1050</v>
      </c>
      <c r="BN54" s="113"/>
      <c r="BO54" s="124" t="s">
        <v>1051</v>
      </c>
      <c r="BP54" s="43" t="s">
        <v>1051</v>
      </c>
      <c r="BQ54" s="42" t="s">
        <v>1050</v>
      </c>
      <c r="BR54" s="42" t="s">
        <v>1050</v>
      </c>
      <c r="BS54" s="43" t="s">
        <v>1051</v>
      </c>
      <c r="BT54" s="48"/>
    </row>
    <row r="55" spans="1:72" ht="26.25" customHeight="1" x14ac:dyDescent="0.25">
      <c r="A55" s="129" t="s">
        <v>1098</v>
      </c>
      <c r="B55" s="43" t="s">
        <v>1050</v>
      </c>
      <c r="C55" s="120" t="s">
        <v>1050</v>
      </c>
      <c r="D55" s="121" t="s">
        <v>1050</v>
      </c>
      <c r="E55" s="121" t="s">
        <v>1050</v>
      </c>
      <c r="F55" s="121" t="s">
        <v>1050</v>
      </c>
      <c r="G55" s="121" t="s">
        <v>1050</v>
      </c>
      <c r="H55" s="121" t="s">
        <v>1050</v>
      </c>
      <c r="I55" s="121" t="s">
        <v>1050</v>
      </c>
      <c r="J55" s="121" t="s">
        <v>1050</v>
      </c>
      <c r="K55" s="121" t="s">
        <v>1050</v>
      </c>
      <c r="L55" s="121" t="s">
        <v>1050</v>
      </c>
      <c r="M55" s="121" t="s">
        <v>1050</v>
      </c>
      <c r="N55" s="121" t="s">
        <v>1050</v>
      </c>
      <c r="O55" s="121" t="s">
        <v>1050</v>
      </c>
      <c r="P55" s="121" t="s">
        <v>1050</v>
      </c>
      <c r="Q55" s="121" t="s">
        <v>1050</v>
      </c>
      <c r="R55" s="121" t="s">
        <v>1050</v>
      </c>
      <c r="S55" s="121" t="s">
        <v>1050</v>
      </c>
      <c r="T55" s="121" t="s">
        <v>1050</v>
      </c>
      <c r="U55" s="121" t="s">
        <v>1050</v>
      </c>
      <c r="V55" s="121" t="s">
        <v>1050</v>
      </c>
      <c r="W55" s="121" t="s">
        <v>1050</v>
      </c>
      <c r="X55" s="121" t="s">
        <v>1050</v>
      </c>
      <c r="Y55" s="121" t="s">
        <v>1050</v>
      </c>
      <c r="Z55" s="121" t="s">
        <v>1050</v>
      </c>
      <c r="AA55" s="121" t="s">
        <v>1050</v>
      </c>
      <c r="AB55" s="122" t="s">
        <v>1050</v>
      </c>
      <c r="AC55" s="123"/>
      <c r="AD55" s="124" t="s">
        <v>1050</v>
      </c>
      <c r="AE55" s="125" t="s">
        <v>1051</v>
      </c>
      <c r="AF55" s="113"/>
      <c r="AG55" s="126" t="s">
        <v>1051</v>
      </c>
      <c r="AH55" s="42" t="s">
        <v>1051</v>
      </c>
      <c r="AI55" s="42" t="s">
        <v>1050</v>
      </c>
      <c r="AJ55" s="42" t="s">
        <v>1050</v>
      </c>
      <c r="AK55" s="42" t="s">
        <v>1050</v>
      </c>
      <c r="AL55" s="42" t="s">
        <v>1051</v>
      </c>
      <c r="AM55" s="42" t="s">
        <v>1051</v>
      </c>
      <c r="AN55" s="127" t="s">
        <v>1050</v>
      </c>
      <c r="AO55" s="113"/>
      <c r="AP55" s="126" t="s">
        <v>1050</v>
      </c>
      <c r="AQ55" s="43" t="s">
        <v>1051</v>
      </c>
      <c r="AR55" s="42" t="s">
        <v>1051</v>
      </c>
      <c r="AS55" s="42" t="s">
        <v>1051</v>
      </c>
      <c r="AT55" s="127" t="s">
        <v>1051</v>
      </c>
      <c r="AU55" s="113"/>
      <c r="AV55" s="128" t="s">
        <v>1064</v>
      </c>
      <c r="AW55" s="43" t="s">
        <v>1051</v>
      </c>
      <c r="AX55" s="43" t="s">
        <v>1050</v>
      </c>
      <c r="AY55" s="43" t="s">
        <v>1050</v>
      </c>
      <c r="AZ55" s="43" t="s">
        <v>1051</v>
      </c>
      <c r="BA55" s="42" t="s">
        <v>1051</v>
      </c>
      <c r="BB55" s="43" t="s">
        <v>1050</v>
      </c>
      <c r="BC55" s="42" t="s">
        <v>1050</v>
      </c>
      <c r="BD55" s="125" t="s">
        <v>1050</v>
      </c>
      <c r="BE55" s="113"/>
      <c r="BF55" s="124" t="s">
        <v>1051</v>
      </c>
      <c r="BG55" s="43" t="s">
        <v>1050</v>
      </c>
      <c r="BH55" s="125" t="s">
        <v>1051</v>
      </c>
      <c r="BI55" s="113"/>
      <c r="BJ55" s="126" t="s">
        <v>1051</v>
      </c>
      <c r="BK55" s="43" t="s">
        <v>1051</v>
      </c>
      <c r="BL55" s="43" t="s">
        <v>1050</v>
      </c>
      <c r="BM55" s="125" t="s">
        <v>1051</v>
      </c>
      <c r="BN55" s="113"/>
      <c r="BO55" s="124" t="s">
        <v>1051</v>
      </c>
      <c r="BP55" s="43" t="s">
        <v>1051</v>
      </c>
      <c r="BQ55" s="42" t="s">
        <v>1050</v>
      </c>
      <c r="BR55" s="42" t="s">
        <v>1051</v>
      </c>
      <c r="BS55" s="43" t="s">
        <v>1051</v>
      </c>
      <c r="BT55" s="48"/>
    </row>
    <row r="56" spans="1:72" ht="26.25" customHeight="1" x14ac:dyDescent="0.25">
      <c r="A56" s="129" t="s">
        <v>1477</v>
      </c>
      <c r="B56" s="43" t="s">
        <v>1050</v>
      </c>
      <c r="C56" s="120" t="s">
        <v>1050</v>
      </c>
      <c r="D56" s="121" t="s">
        <v>1050</v>
      </c>
      <c r="E56" s="121" t="s">
        <v>1050</v>
      </c>
      <c r="F56" s="121" t="s">
        <v>1050</v>
      </c>
      <c r="G56" s="121" t="s">
        <v>1050</v>
      </c>
      <c r="H56" s="121" t="s">
        <v>1050</v>
      </c>
      <c r="I56" s="121" t="s">
        <v>1050</v>
      </c>
      <c r="J56" s="121" t="s">
        <v>1050</v>
      </c>
      <c r="K56" s="121" t="s">
        <v>1050</v>
      </c>
      <c r="L56" s="121" t="s">
        <v>1050</v>
      </c>
      <c r="M56" s="121" t="s">
        <v>1050</v>
      </c>
      <c r="N56" s="121" t="s">
        <v>1050</v>
      </c>
      <c r="O56" s="121" t="s">
        <v>1050</v>
      </c>
      <c r="P56" s="121" t="s">
        <v>1050</v>
      </c>
      <c r="Q56" s="121" t="s">
        <v>1050</v>
      </c>
      <c r="R56" s="121" t="s">
        <v>1050</v>
      </c>
      <c r="S56" s="121" t="s">
        <v>1050</v>
      </c>
      <c r="T56" s="121" t="s">
        <v>1050</v>
      </c>
      <c r="U56" s="121" t="s">
        <v>1050</v>
      </c>
      <c r="V56" s="121" t="s">
        <v>1050</v>
      </c>
      <c r="W56" s="121" t="s">
        <v>1050</v>
      </c>
      <c r="X56" s="121" t="s">
        <v>1050</v>
      </c>
      <c r="Y56" s="121" t="s">
        <v>1050</v>
      </c>
      <c r="Z56" s="121" t="s">
        <v>1050</v>
      </c>
      <c r="AA56" s="121" t="s">
        <v>1050</v>
      </c>
      <c r="AB56" s="122" t="s">
        <v>1050</v>
      </c>
      <c r="AC56" s="123"/>
      <c r="AD56" s="124" t="s">
        <v>1050</v>
      </c>
      <c r="AE56" s="125" t="s">
        <v>1050</v>
      </c>
      <c r="AF56" s="113"/>
      <c r="AG56" s="126" t="s">
        <v>1050</v>
      </c>
      <c r="AH56" s="42" t="s">
        <v>1050</v>
      </c>
      <c r="AI56" s="42" t="s">
        <v>1050</v>
      </c>
      <c r="AJ56" s="42" t="s">
        <v>1055</v>
      </c>
      <c r="AK56" s="42" t="s">
        <v>1050</v>
      </c>
      <c r="AL56" s="42" t="s">
        <v>1050</v>
      </c>
      <c r="AM56" s="42" t="s">
        <v>1050</v>
      </c>
      <c r="AN56" s="42" t="s">
        <v>1050</v>
      </c>
      <c r="AO56" s="113"/>
      <c r="AP56" s="126" t="s">
        <v>1050</v>
      </c>
      <c r="AQ56" s="126" t="s">
        <v>1050</v>
      </c>
      <c r="AR56" s="42" t="s">
        <v>1050</v>
      </c>
      <c r="AS56" s="126" t="s">
        <v>1050</v>
      </c>
      <c r="AT56" s="127" t="s">
        <v>1055</v>
      </c>
      <c r="AU56" s="113"/>
      <c r="AV56" s="128" t="s">
        <v>1053</v>
      </c>
      <c r="AW56" s="43" t="s">
        <v>1050</v>
      </c>
      <c r="AX56" s="43" t="s">
        <v>1051</v>
      </c>
      <c r="AY56" s="43" t="s">
        <v>1050</v>
      </c>
      <c r="AZ56" s="43" t="s">
        <v>1050</v>
      </c>
      <c r="BA56" s="42" t="s">
        <v>1051</v>
      </c>
      <c r="BB56" s="43" t="s">
        <v>1050</v>
      </c>
      <c r="BC56" s="42" t="s">
        <v>1051</v>
      </c>
      <c r="BD56" s="125" t="s">
        <v>1051</v>
      </c>
      <c r="BE56" s="113"/>
      <c r="BF56" s="124" t="s">
        <v>1050</v>
      </c>
      <c r="BG56" s="43" t="s">
        <v>1050</v>
      </c>
      <c r="BH56" s="125" t="s">
        <v>1050</v>
      </c>
      <c r="BI56" s="113"/>
      <c r="BJ56" s="126" t="s">
        <v>1050</v>
      </c>
      <c r="BK56" s="43" t="s">
        <v>1050</v>
      </c>
      <c r="BL56" s="43" t="s">
        <v>1050</v>
      </c>
      <c r="BM56" s="125" t="s">
        <v>1050</v>
      </c>
      <c r="BN56" s="113"/>
      <c r="BO56" s="124" t="s">
        <v>1051</v>
      </c>
      <c r="BP56" s="43" t="s">
        <v>1051</v>
      </c>
      <c r="BQ56" s="42" t="s">
        <v>1051</v>
      </c>
      <c r="BR56" s="42" t="s">
        <v>1051</v>
      </c>
      <c r="BS56" s="43" t="s">
        <v>1051</v>
      </c>
      <c r="BT56" s="48"/>
    </row>
    <row r="57" spans="1:72" ht="26.25" customHeight="1" x14ac:dyDescent="0.25">
      <c r="A57" s="129" t="s">
        <v>1099</v>
      </c>
      <c r="B57" s="43" t="s">
        <v>1051</v>
      </c>
      <c r="C57" s="120" t="s">
        <v>1051</v>
      </c>
      <c r="D57" s="121" t="s">
        <v>1051</v>
      </c>
      <c r="E57" s="121" t="s">
        <v>1051</v>
      </c>
      <c r="F57" s="121" t="s">
        <v>1051</v>
      </c>
      <c r="G57" s="121" t="s">
        <v>1051</v>
      </c>
      <c r="H57" s="121" t="s">
        <v>1051</v>
      </c>
      <c r="I57" s="121" t="s">
        <v>1051</v>
      </c>
      <c r="J57" s="121" t="s">
        <v>1051</v>
      </c>
      <c r="K57" s="121" t="s">
        <v>1051</v>
      </c>
      <c r="L57" s="121" t="s">
        <v>1051</v>
      </c>
      <c r="M57" s="121" t="s">
        <v>1051</v>
      </c>
      <c r="N57" s="121" t="s">
        <v>1051</v>
      </c>
      <c r="O57" s="121" t="s">
        <v>1051</v>
      </c>
      <c r="P57" s="121" t="s">
        <v>1051</v>
      </c>
      <c r="Q57" s="121" t="s">
        <v>1051</v>
      </c>
      <c r="R57" s="121" t="s">
        <v>1051</v>
      </c>
      <c r="S57" s="121" t="s">
        <v>1051</v>
      </c>
      <c r="T57" s="121" t="s">
        <v>1051</v>
      </c>
      <c r="U57" s="121" t="s">
        <v>1051</v>
      </c>
      <c r="V57" s="121" t="s">
        <v>1051</v>
      </c>
      <c r="W57" s="121" t="s">
        <v>1050</v>
      </c>
      <c r="X57" s="121" t="s">
        <v>1051</v>
      </c>
      <c r="Y57" s="121" t="s">
        <v>1051</v>
      </c>
      <c r="Z57" s="121" t="s">
        <v>1051</v>
      </c>
      <c r="AA57" s="121" t="s">
        <v>1051</v>
      </c>
      <c r="AB57" s="122" t="s">
        <v>1051</v>
      </c>
      <c r="AC57" s="123"/>
      <c r="AD57" s="124" t="s">
        <v>1050</v>
      </c>
      <c r="AE57" s="125" t="s">
        <v>1050</v>
      </c>
      <c r="AF57" s="113"/>
      <c r="AG57" s="126" t="s">
        <v>1051</v>
      </c>
      <c r="AH57" s="42" t="s">
        <v>1051</v>
      </c>
      <c r="AI57" s="42" t="s">
        <v>1055</v>
      </c>
      <c r="AJ57" s="42" t="s">
        <v>1050</v>
      </c>
      <c r="AK57" s="42" t="s">
        <v>1050</v>
      </c>
      <c r="AL57" s="42" t="s">
        <v>1051</v>
      </c>
      <c r="AM57" s="42" t="s">
        <v>1050</v>
      </c>
      <c r="AN57" s="127" t="s">
        <v>1050</v>
      </c>
      <c r="AO57" s="113"/>
      <c r="AP57" s="126" t="s">
        <v>1051</v>
      </c>
      <c r="AQ57" s="43" t="s">
        <v>1050</v>
      </c>
      <c r="AR57" s="42" t="s">
        <v>1050</v>
      </c>
      <c r="AS57" s="42" t="s">
        <v>1050</v>
      </c>
      <c r="AT57" s="127" t="s">
        <v>1055</v>
      </c>
      <c r="AU57" s="113"/>
      <c r="AV57" s="128" t="s">
        <v>1053</v>
      </c>
      <c r="AW57" s="43" t="s">
        <v>1050</v>
      </c>
      <c r="AX57" s="43" t="s">
        <v>1050</v>
      </c>
      <c r="AY57" s="43" t="s">
        <v>1055</v>
      </c>
      <c r="AZ57" s="43" t="s">
        <v>1055</v>
      </c>
      <c r="BA57" s="42" t="s">
        <v>1050</v>
      </c>
      <c r="BB57" s="43" t="s">
        <v>1055</v>
      </c>
      <c r="BC57" s="42" t="s">
        <v>1051</v>
      </c>
      <c r="BD57" s="125" t="s">
        <v>1050</v>
      </c>
      <c r="BE57" s="113"/>
      <c r="BF57" s="124" t="s">
        <v>1050</v>
      </c>
      <c r="BG57" s="43" t="s">
        <v>1050</v>
      </c>
      <c r="BH57" s="125" t="s">
        <v>1050</v>
      </c>
      <c r="BI57" s="113"/>
      <c r="BJ57" s="126" t="s">
        <v>1051</v>
      </c>
      <c r="BK57" s="43" t="s">
        <v>1051</v>
      </c>
      <c r="BL57" s="43" t="s">
        <v>1055</v>
      </c>
      <c r="BM57" s="125" t="s">
        <v>1055</v>
      </c>
      <c r="BN57" s="113"/>
      <c r="BO57" s="124" t="s">
        <v>1051</v>
      </c>
      <c r="BP57" s="43" t="s">
        <v>1051</v>
      </c>
      <c r="BQ57" s="42" t="s">
        <v>1050</v>
      </c>
      <c r="BR57" s="42" t="s">
        <v>1051</v>
      </c>
      <c r="BS57" s="43" t="s">
        <v>1051</v>
      </c>
      <c r="BT57" s="48"/>
    </row>
    <row r="58" spans="1:72" ht="26.25" customHeight="1" x14ac:dyDescent="0.25">
      <c r="A58" s="129" t="s">
        <v>1100</v>
      </c>
      <c r="B58" s="43" t="s">
        <v>1050</v>
      </c>
      <c r="C58" s="120" t="s">
        <v>1050</v>
      </c>
      <c r="D58" s="121" t="s">
        <v>1050</v>
      </c>
      <c r="E58" s="121" t="s">
        <v>1050</v>
      </c>
      <c r="F58" s="121" t="s">
        <v>1050</v>
      </c>
      <c r="G58" s="121" t="s">
        <v>1050</v>
      </c>
      <c r="H58" s="121" t="s">
        <v>1050</v>
      </c>
      <c r="I58" s="121" t="s">
        <v>1050</v>
      </c>
      <c r="J58" s="121" t="s">
        <v>1050</v>
      </c>
      <c r="K58" s="121" t="s">
        <v>1050</v>
      </c>
      <c r="L58" s="121" t="s">
        <v>1050</v>
      </c>
      <c r="M58" s="121" t="s">
        <v>1050</v>
      </c>
      <c r="N58" s="121" t="s">
        <v>1050</v>
      </c>
      <c r="O58" s="121" t="s">
        <v>1050</v>
      </c>
      <c r="P58" s="121" t="s">
        <v>1050</v>
      </c>
      <c r="Q58" s="121" t="s">
        <v>1050</v>
      </c>
      <c r="R58" s="121" t="s">
        <v>1050</v>
      </c>
      <c r="S58" s="121" t="s">
        <v>1050</v>
      </c>
      <c r="T58" s="121" t="s">
        <v>1050</v>
      </c>
      <c r="U58" s="121" t="s">
        <v>1050</v>
      </c>
      <c r="V58" s="121" t="s">
        <v>1050</v>
      </c>
      <c r="W58" s="121" t="s">
        <v>1050</v>
      </c>
      <c r="X58" s="121" t="s">
        <v>1050</v>
      </c>
      <c r="Y58" s="121" t="s">
        <v>1050</v>
      </c>
      <c r="Z58" s="121" t="s">
        <v>1050</v>
      </c>
      <c r="AA58" s="121" t="s">
        <v>1050</v>
      </c>
      <c r="AB58" s="122" t="s">
        <v>1050</v>
      </c>
      <c r="AC58" s="123"/>
      <c r="AD58" s="124" t="s">
        <v>1050</v>
      </c>
      <c r="AE58" s="125" t="s">
        <v>1050</v>
      </c>
      <c r="AF58" s="113"/>
      <c r="AG58" s="126" t="s">
        <v>1050</v>
      </c>
      <c r="AH58" s="42" t="s">
        <v>1050</v>
      </c>
      <c r="AI58" s="42" t="s">
        <v>1050</v>
      </c>
      <c r="AJ58" s="42" t="s">
        <v>1050</v>
      </c>
      <c r="AK58" s="42" t="s">
        <v>1050</v>
      </c>
      <c r="AL58" s="42" t="s">
        <v>1050</v>
      </c>
      <c r="AM58" s="42" t="s">
        <v>1050</v>
      </c>
      <c r="AN58" s="127" t="s">
        <v>1052</v>
      </c>
      <c r="AO58" s="113"/>
      <c r="AP58" s="126" t="s">
        <v>1050</v>
      </c>
      <c r="AQ58" s="43" t="s">
        <v>1051</v>
      </c>
      <c r="AR58" s="42" t="s">
        <v>1050</v>
      </c>
      <c r="AS58" s="42" t="s">
        <v>1050</v>
      </c>
      <c r="AT58" s="127" t="s">
        <v>1055</v>
      </c>
      <c r="AU58" s="113"/>
      <c r="AV58" s="128" t="s">
        <v>1060</v>
      </c>
      <c r="AW58" s="43" t="s">
        <v>1050</v>
      </c>
      <c r="AX58" s="43" t="s">
        <v>1050</v>
      </c>
      <c r="AY58" s="43" t="s">
        <v>1050</v>
      </c>
      <c r="AZ58" s="43" t="s">
        <v>1050</v>
      </c>
      <c r="BA58" s="42" t="s">
        <v>1055</v>
      </c>
      <c r="BB58" s="43" t="s">
        <v>1050</v>
      </c>
      <c r="BC58" s="42" t="s">
        <v>1050</v>
      </c>
      <c r="BD58" s="125" t="s">
        <v>1050</v>
      </c>
      <c r="BE58" s="113"/>
      <c r="BF58" s="124" t="s">
        <v>1050</v>
      </c>
      <c r="BG58" s="43" t="s">
        <v>1050</v>
      </c>
      <c r="BH58" s="125" t="s">
        <v>1050</v>
      </c>
      <c r="BI58" s="113"/>
      <c r="BJ58" s="126" t="s">
        <v>1051</v>
      </c>
      <c r="BK58" s="43" t="s">
        <v>1051</v>
      </c>
      <c r="BL58" s="43" t="s">
        <v>1050</v>
      </c>
      <c r="BM58" s="125" t="s">
        <v>1055</v>
      </c>
      <c r="BN58" s="113"/>
      <c r="BO58" s="124" t="s">
        <v>1051</v>
      </c>
      <c r="BP58" s="43" t="s">
        <v>1051</v>
      </c>
      <c r="BQ58" s="42" t="s">
        <v>1050</v>
      </c>
      <c r="BR58" s="42" t="s">
        <v>1050</v>
      </c>
      <c r="BS58" s="43" t="s">
        <v>1050</v>
      </c>
      <c r="BT58" s="48"/>
    </row>
    <row r="59" spans="1:72" ht="26.25" customHeight="1" x14ac:dyDescent="0.25">
      <c r="A59" s="129" t="s">
        <v>1101</v>
      </c>
      <c r="B59" s="43" t="s">
        <v>1050</v>
      </c>
      <c r="C59" s="120" t="s">
        <v>1050</v>
      </c>
      <c r="D59" s="121" t="s">
        <v>1050</v>
      </c>
      <c r="E59" s="121" t="s">
        <v>1050</v>
      </c>
      <c r="F59" s="121" t="s">
        <v>1050</v>
      </c>
      <c r="G59" s="121" t="s">
        <v>1050</v>
      </c>
      <c r="H59" s="121" t="s">
        <v>1050</v>
      </c>
      <c r="I59" s="121" t="s">
        <v>1050</v>
      </c>
      <c r="J59" s="121" t="s">
        <v>1050</v>
      </c>
      <c r="K59" s="121" t="s">
        <v>1050</v>
      </c>
      <c r="L59" s="121" t="s">
        <v>1050</v>
      </c>
      <c r="M59" s="121" t="s">
        <v>1050</v>
      </c>
      <c r="N59" s="121" t="s">
        <v>1050</v>
      </c>
      <c r="O59" s="121" t="s">
        <v>1050</v>
      </c>
      <c r="P59" s="121" t="s">
        <v>1050</v>
      </c>
      <c r="Q59" s="121" t="s">
        <v>1050</v>
      </c>
      <c r="R59" s="121" t="s">
        <v>1050</v>
      </c>
      <c r="S59" s="121" t="s">
        <v>1050</v>
      </c>
      <c r="T59" s="121" t="s">
        <v>1050</v>
      </c>
      <c r="U59" s="121" t="s">
        <v>1050</v>
      </c>
      <c r="V59" s="121" t="s">
        <v>1050</v>
      </c>
      <c r="W59" s="121" t="s">
        <v>1050</v>
      </c>
      <c r="X59" s="121" t="s">
        <v>1050</v>
      </c>
      <c r="Y59" s="121" t="s">
        <v>1050</v>
      </c>
      <c r="Z59" s="121" t="s">
        <v>1050</v>
      </c>
      <c r="AA59" s="121" t="s">
        <v>1050</v>
      </c>
      <c r="AB59" s="122" t="s">
        <v>1050</v>
      </c>
      <c r="AC59" s="123"/>
      <c r="AD59" s="124" t="s">
        <v>1050</v>
      </c>
      <c r="AE59" s="125" t="s">
        <v>1050</v>
      </c>
      <c r="AF59" s="113"/>
      <c r="AG59" s="126" t="s">
        <v>1051</v>
      </c>
      <c r="AH59" s="42" t="s">
        <v>1051</v>
      </c>
      <c r="AI59" s="42" t="s">
        <v>1050</v>
      </c>
      <c r="AJ59" s="42" t="s">
        <v>1050</v>
      </c>
      <c r="AK59" s="42" t="s">
        <v>1050</v>
      </c>
      <c r="AL59" s="42" t="s">
        <v>1050</v>
      </c>
      <c r="AM59" s="42" t="s">
        <v>1055</v>
      </c>
      <c r="AN59" s="127" t="s">
        <v>1050</v>
      </c>
      <c r="AO59" s="113"/>
      <c r="AP59" s="126" t="s">
        <v>1051</v>
      </c>
      <c r="AQ59" s="43" t="s">
        <v>1050</v>
      </c>
      <c r="AR59" s="42" t="s">
        <v>1050</v>
      </c>
      <c r="AS59" s="42" t="s">
        <v>1050</v>
      </c>
      <c r="AT59" s="127" t="s">
        <v>1050</v>
      </c>
      <c r="AU59" s="113"/>
      <c r="AV59" s="128" t="s">
        <v>1053</v>
      </c>
      <c r="AW59" s="43" t="s">
        <v>1051</v>
      </c>
      <c r="AX59" s="43" t="s">
        <v>1051</v>
      </c>
      <c r="AY59" s="43" t="s">
        <v>1050</v>
      </c>
      <c r="AZ59" s="43" t="s">
        <v>1050</v>
      </c>
      <c r="BA59" s="42" t="s">
        <v>1051</v>
      </c>
      <c r="BB59" s="43" t="s">
        <v>1050</v>
      </c>
      <c r="BC59" s="42" t="s">
        <v>1050</v>
      </c>
      <c r="BD59" s="125" t="s">
        <v>1051</v>
      </c>
      <c r="BE59" s="113"/>
      <c r="BF59" s="124" t="s">
        <v>1055</v>
      </c>
      <c r="BG59" s="43" t="s">
        <v>1055</v>
      </c>
      <c r="BH59" s="125" t="s">
        <v>1055</v>
      </c>
      <c r="BI59" s="113"/>
      <c r="BJ59" s="126" t="s">
        <v>1050</v>
      </c>
      <c r="BK59" s="43" t="s">
        <v>1052</v>
      </c>
      <c r="BL59" s="43" t="s">
        <v>1050</v>
      </c>
      <c r="BM59" s="125" t="s">
        <v>1050</v>
      </c>
      <c r="BN59" s="113"/>
      <c r="BO59" s="124" t="s">
        <v>1051</v>
      </c>
      <c r="BP59" s="43" t="s">
        <v>1051</v>
      </c>
      <c r="BQ59" s="42" t="s">
        <v>1051</v>
      </c>
      <c r="BR59" s="42" t="s">
        <v>1050</v>
      </c>
      <c r="BS59" s="43" t="s">
        <v>1051</v>
      </c>
      <c r="BT59" s="48"/>
    </row>
    <row r="60" spans="1:72" ht="26.25" customHeight="1" x14ac:dyDescent="0.25">
      <c r="A60" s="129" t="s">
        <v>1102</v>
      </c>
      <c r="B60" s="43" t="s">
        <v>1050</v>
      </c>
      <c r="C60" s="120" t="s">
        <v>1050</v>
      </c>
      <c r="D60" s="121" t="s">
        <v>1050</v>
      </c>
      <c r="E60" s="121" t="s">
        <v>1050</v>
      </c>
      <c r="F60" s="121" t="s">
        <v>1050</v>
      </c>
      <c r="G60" s="121" t="s">
        <v>1050</v>
      </c>
      <c r="H60" s="121" t="s">
        <v>1050</v>
      </c>
      <c r="I60" s="121" t="s">
        <v>1050</v>
      </c>
      <c r="J60" s="121" t="s">
        <v>1050</v>
      </c>
      <c r="K60" s="121" t="s">
        <v>1050</v>
      </c>
      <c r="L60" s="121" t="s">
        <v>1050</v>
      </c>
      <c r="M60" s="121" t="s">
        <v>1050</v>
      </c>
      <c r="N60" s="121" t="s">
        <v>1050</v>
      </c>
      <c r="O60" s="121" t="s">
        <v>1050</v>
      </c>
      <c r="P60" s="121" t="s">
        <v>1050</v>
      </c>
      <c r="Q60" s="121" t="s">
        <v>1050</v>
      </c>
      <c r="R60" s="121" t="s">
        <v>1050</v>
      </c>
      <c r="S60" s="121" t="s">
        <v>1050</v>
      </c>
      <c r="T60" s="121" t="s">
        <v>1050</v>
      </c>
      <c r="U60" s="121" t="s">
        <v>1050</v>
      </c>
      <c r="V60" s="121" t="s">
        <v>1050</v>
      </c>
      <c r="W60" s="121" t="s">
        <v>1050</v>
      </c>
      <c r="X60" s="121" t="s">
        <v>1050</v>
      </c>
      <c r="Y60" s="121" t="s">
        <v>1050</v>
      </c>
      <c r="Z60" s="121" t="s">
        <v>1050</v>
      </c>
      <c r="AA60" s="121" t="s">
        <v>1050</v>
      </c>
      <c r="AB60" s="122" t="s">
        <v>1050</v>
      </c>
      <c r="AC60" s="123"/>
      <c r="AD60" s="124" t="s">
        <v>1050</v>
      </c>
      <c r="AE60" s="125" t="s">
        <v>1050</v>
      </c>
      <c r="AF60" s="113"/>
      <c r="AG60" s="126" t="s">
        <v>1050</v>
      </c>
      <c r="AH60" s="42" t="s">
        <v>1050</v>
      </c>
      <c r="AI60" s="42" t="s">
        <v>1051</v>
      </c>
      <c r="AJ60" s="42" t="s">
        <v>1050</v>
      </c>
      <c r="AK60" s="42" t="s">
        <v>1055</v>
      </c>
      <c r="AL60" s="42" t="s">
        <v>1055</v>
      </c>
      <c r="AM60" s="42" t="s">
        <v>1055</v>
      </c>
      <c r="AN60" s="42" t="s">
        <v>1055</v>
      </c>
      <c r="AO60" s="113"/>
      <c r="AP60" s="126" t="s">
        <v>1050</v>
      </c>
      <c r="AQ60" s="42" t="s">
        <v>1055</v>
      </c>
      <c r="AR60" s="42" t="s">
        <v>1055</v>
      </c>
      <c r="AS60" s="42" t="s">
        <v>1055</v>
      </c>
      <c r="AT60" s="127" t="s">
        <v>1055</v>
      </c>
      <c r="AU60" s="113"/>
      <c r="AV60" s="128" t="s">
        <v>1064</v>
      </c>
      <c r="AW60" s="43" t="s">
        <v>1050</v>
      </c>
      <c r="AX60" s="43" t="s">
        <v>1050</v>
      </c>
      <c r="AY60" s="43" t="s">
        <v>1050</v>
      </c>
      <c r="AZ60" s="43" t="s">
        <v>1050</v>
      </c>
      <c r="BA60" s="42" t="s">
        <v>1055</v>
      </c>
      <c r="BB60" s="43" t="s">
        <v>1050</v>
      </c>
      <c r="BC60" s="42" t="s">
        <v>1050</v>
      </c>
      <c r="BD60" s="125" t="s">
        <v>1050</v>
      </c>
      <c r="BE60" s="113"/>
      <c r="BF60" s="124" t="s">
        <v>1050</v>
      </c>
      <c r="BG60" s="43" t="s">
        <v>1050</v>
      </c>
      <c r="BH60" s="125" t="s">
        <v>1050</v>
      </c>
      <c r="BI60" s="113"/>
      <c r="BJ60" s="126" t="s">
        <v>1051</v>
      </c>
      <c r="BK60" s="43" t="s">
        <v>1051</v>
      </c>
      <c r="BL60" s="43" t="s">
        <v>1055</v>
      </c>
      <c r="BM60" s="125" t="s">
        <v>1055</v>
      </c>
      <c r="BN60" s="113"/>
      <c r="BO60" s="124" t="s">
        <v>1051</v>
      </c>
      <c r="BP60" s="43" t="s">
        <v>1051</v>
      </c>
      <c r="BQ60" s="42" t="s">
        <v>1050</v>
      </c>
      <c r="BR60" s="43" t="s">
        <v>1051</v>
      </c>
      <c r="BS60" s="43" t="s">
        <v>1051</v>
      </c>
      <c r="BT60" s="48"/>
    </row>
    <row r="61" spans="1:72" ht="18" x14ac:dyDescent="0.25">
      <c r="A61" s="30"/>
      <c r="B61" s="43"/>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114"/>
      <c r="AD61" s="43"/>
      <c r="AE61" s="43"/>
      <c r="AF61" s="114"/>
      <c r="AG61" s="42"/>
      <c r="AH61" s="42"/>
      <c r="AI61" s="42"/>
      <c r="AJ61" s="42"/>
      <c r="AK61" s="42"/>
      <c r="AL61" s="42"/>
      <c r="AM61" s="42"/>
      <c r="AN61" s="42"/>
      <c r="AO61" s="114"/>
      <c r="AP61" s="42"/>
      <c r="AQ61" s="43"/>
      <c r="AR61" s="42"/>
      <c r="AS61" s="42"/>
      <c r="AT61" s="42"/>
      <c r="AU61" s="114"/>
      <c r="AV61" s="40"/>
      <c r="AW61" s="43"/>
      <c r="AX61" s="43"/>
      <c r="AY61" s="43"/>
      <c r="AZ61" s="43"/>
      <c r="BA61" s="42"/>
      <c r="BB61" s="43"/>
      <c r="BC61" s="42"/>
      <c r="BD61" s="43"/>
      <c r="BE61" s="114"/>
      <c r="BF61" s="43"/>
      <c r="BG61" s="43"/>
      <c r="BH61" s="43"/>
      <c r="BI61" s="114"/>
      <c r="BJ61" s="42"/>
      <c r="BK61" s="43"/>
      <c r="BL61" s="43"/>
      <c r="BM61" s="43"/>
      <c r="BN61" s="114"/>
      <c r="BT61" s="48"/>
    </row>
    <row r="62" spans="1:72" ht="18" x14ac:dyDescent="0.25">
      <c r="A62" s="30"/>
      <c r="B62" s="4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114"/>
      <c r="AD62" s="43"/>
      <c r="AE62" s="43"/>
      <c r="AF62" s="114"/>
      <c r="AG62" s="42"/>
      <c r="AH62" s="42"/>
      <c r="AI62" s="42"/>
      <c r="AJ62" s="42"/>
      <c r="AK62" s="42"/>
      <c r="AL62" s="42"/>
      <c r="AM62" s="42"/>
      <c r="AN62" s="42"/>
      <c r="AO62" s="114"/>
      <c r="AP62" s="42"/>
      <c r="AQ62" s="43"/>
      <c r="AR62" s="42"/>
      <c r="AS62" s="42"/>
      <c r="AT62" s="42"/>
      <c r="AU62" s="114"/>
      <c r="AV62" s="40"/>
      <c r="AW62" s="43"/>
      <c r="AX62" s="43"/>
      <c r="AY62" s="43"/>
      <c r="AZ62" s="43"/>
      <c r="BA62" s="42"/>
      <c r="BB62" s="43"/>
      <c r="BC62" s="42"/>
      <c r="BD62" s="43"/>
      <c r="BE62" s="114"/>
      <c r="BF62" s="43"/>
      <c r="BG62" s="43"/>
      <c r="BH62" s="43"/>
      <c r="BI62" s="114"/>
      <c r="BJ62" s="42"/>
      <c r="BK62" s="43"/>
      <c r="BL62" s="43"/>
      <c r="BM62" s="43"/>
      <c r="BN62" s="114"/>
      <c r="BT62" s="48"/>
    </row>
    <row r="63" spans="1:72" ht="18" x14ac:dyDescent="0.25">
      <c r="A63" s="30"/>
      <c r="B63" s="43"/>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114"/>
      <c r="AD63" s="43"/>
      <c r="AE63" s="43"/>
      <c r="AF63" s="114"/>
      <c r="AG63" s="42"/>
      <c r="AH63" s="42"/>
      <c r="AI63" s="42"/>
      <c r="AJ63" s="42"/>
      <c r="AK63" s="42"/>
      <c r="AL63" s="42"/>
      <c r="AM63" s="42"/>
      <c r="AN63" s="42"/>
      <c r="AO63" s="114"/>
      <c r="AP63" s="42"/>
      <c r="AQ63" s="43"/>
      <c r="AR63" s="42"/>
      <c r="AS63" s="42"/>
      <c r="AT63" s="42"/>
      <c r="AU63" s="114"/>
      <c r="AV63" s="40"/>
      <c r="AW63" s="43"/>
      <c r="AX63" s="43"/>
      <c r="AY63" s="43"/>
      <c r="AZ63" s="43"/>
      <c r="BA63" s="42"/>
      <c r="BB63" s="43"/>
      <c r="BC63" s="42"/>
      <c r="BD63" s="43"/>
      <c r="BE63" s="114"/>
      <c r="BF63" s="43"/>
      <c r="BG63" s="43"/>
      <c r="BH63" s="43"/>
      <c r="BI63" s="114"/>
      <c r="BJ63" s="42"/>
      <c r="BK63" s="43"/>
      <c r="BL63" s="43"/>
      <c r="BM63" s="43"/>
      <c r="BN63" s="114"/>
      <c r="BT63" s="48"/>
    </row>
    <row r="64" spans="1:72" ht="18" x14ac:dyDescent="0.25">
      <c r="A64" s="30"/>
      <c r="B64" s="43"/>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114"/>
      <c r="AD64" s="43"/>
      <c r="AE64" s="43"/>
      <c r="AF64" s="114"/>
      <c r="AG64" s="42"/>
      <c r="AH64" s="42"/>
      <c r="AI64" s="42"/>
      <c r="AJ64" s="42"/>
      <c r="AK64" s="42"/>
      <c r="AL64" s="42"/>
      <c r="AM64" s="42"/>
      <c r="AN64" s="42"/>
      <c r="AO64" s="114"/>
      <c r="AP64" s="42"/>
      <c r="AQ64" s="43"/>
      <c r="AR64" s="42"/>
      <c r="AS64" s="42"/>
      <c r="AT64" s="42"/>
      <c r="AU64" s="114"/>
      <c r="AV64" s="40"/>
      <c r="AW64" s="43"/>
      <c r="AX64" s="43"/>
      <c r="AY64" s="43"/>
      <c r="AZ64" s="43"/>
      <c r="BA64" s="42"/>
      <c r="BB64" s="43"/>
      <c r="BC64" s="42"/>
      <c r="BD64" s="43"/>
      <c r="BE64" s="114"/>
      <c r="BF64" s="43"/>
      <c r="BG64" s="43"/>
      <c r="BH64" s="43"/>
      <c r="BI64" s="114"/>
      <c r="BJ64" s="42"/>
      <c r="BK64" s="43"/>
      <c r="BL64" s="43"/>
      <c r="BM64" s="43"/>
      <c r="BN64" s="114"/>
      <c r="BT64" s="48"/>
    </row>
    <row r="65" spans="1:72" ht="18" x14ac:dyDescent="0.25">
      <c r="A65" s="30"/>
      <c r="B65" s="43"/>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114"/>
      <c r="AD65" s="43"/>
      <c r="AE65" s="43"/>
      <c r="AF65" s="114"/>
      <c r="AG65" s="42"/>
      <c r="AH65" s="42"/>
      <c r="AI65" s="42"/>
      <c r="AJ65" s="42"/>
      <c r="AK65" s="42"/>
      <c r="AL65" s="42"/>
      <c r="AM65" s="42"/>
      <c r="AN65" s="42"/>
      <c r="AO65" s="114"/>
      <c r="AP65" s="42"/>
      <c r="AQ65" s="43"/>
      <c r="AR65" s="42"/>
      <c r="AS65" s="42"/>
      <c r="AT65" s="42"/>
      <c r="AU65" s="114"/>
      <c r="AV65" s="40"/>
      <c r="AW65" s="43"/>
      <c r="AX65" s="43"/>
      <c r="AY65" s="43"/>
      <c r="AZ65" s="43"/>
      <c r="BA65" s="42"/>
      <c r="BB65" s="43"/>
      <c r="BC65" s="42"/>
      <c r="BD65" s="43"/>
      <c r="BE65" s="114"/>
      <c r="BF65" s="43"/>
      <c r="BG65" s="43"/>
      <c r="BH65" s="43"/>
      <c r="BI65" s="114"/>
      <c r="BJ65" s="42"/>
      <c r="BK65" s="43"/>
      <c r="BL65" s="43"/>
      <c r="BM65" s="43"/>
      <c r="BN65" s="114"/>
      <c r="BT65" s="48"/>
    </row>
    <row r="66" spans="1:72" ht="18" x14ac:dyDescent="0.25">
      <c r="A66" s="30"/>
      <c r="B66" s="43"/>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114"/>
      <c r="AD66" s="43"/>
      <c r="AE66" s="43"/>
      <c r="AF66" s="114"/>
      <c r="AG66" s="42"/>
      <c r="AH66" s="42"/>
      <c r="AI66" s="42"/>
      <c r="AJ66" s="42"/>
      <c r="AK66" s="42"/>
      <c r="AL66" s="42"/>
      <c r="AM66" s="42"/>
      <c r="AN66" s="42"/>
      <c r="AO66" s="114"/>
      <c r="AP66" s="42"/>
      <c r="AQ66" s="43"/>
      <c r="AR66" s="42"/>
      <c r="AS66" s="42"/>
      <c r="AT66" s="42"/>
      <c r="AU66" s="114"/>
      <c r="AV66" s="40"/>
      <c r="AW66" s="43"/>
      <c r="AX66" s="43"/>
      <c r="AY66" s="43"/>
      <c r="AZ66" s="43"/>
      <c r="BA66" s="42"/>
      <c r="BB66" s="43"/>
      <c r="BC66" s="42"/>
      <c r="BD66" s="43"/>
      <c r="BE66" s="114"/>
      <c r="BF66" s="43"/>
      <c r="BG66" s="43"/>
      <c r="BH66" s="43"/>
      <c r="BI66" s="114"/>
      <c r="BJ66" s="42"/>
      <c r="BK66" s="43"/>
      <c r="BL66" s="43"/>
      <c r="BM66" s="43"/>
      <c r="BN66" s="114"/>
      <c r="BT66" s="48"/>
    </row>
    <row r="67" spans="1:72" ht="18" x14ac:dyDescent="0.25">
      <c r="A67" s="30"/>
      <c r="B67" s="43"/>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114"/>
      <c r="AD67" s="43"/>
      <c r="AE67" s="43"/>
      <c r="AF67" s="114"/>
      <c r="AG67" s="42"/>
      <c r="AH67" s="42"/>
      <c r="AI67" s="42"/>
      <c r="AJ67" s="42"/>
      <c r="AK67" s="42"/>
      <c r="AL67" s="42"/>
      <c r="AM67" s="42"/>
      <c r="AN67" s="42"/>
      <c r="AO67" s="114"/>
      <c r="AP67" s="42"/>
      <c r="AQ67" s="43"/>
      <c r="AR67" s="42"/>
      <c r="AS67" s="42"/>
      <c r="AT67" s="42"/>
      <c r="AU67" s="114"/>
      <c r="AV67" s="40"/>
      <c r="AW67" s="43"/>
      <c r="AX67" s="43"/>
      <c r="AY67" s="43"/>
      <c r="AZ67" s="43"/>
      <c r="BA67" s="42"/>
      <c r="BB67" s="43"/>
      <c r="BC67" s="42"/>
      <c r="BD67" s="43"/>
      <c r="BE67" s="114"/>
      <c r="BF67" s="43"/>
      <c r="BG67" s="43"/>
      <c r="BH67" s="43"/>
      <c r="BI67" s="114"/>
      <c r="BJ67" s="42"/>
      <c r="BK67" s="43"/>
      <c r="BL67" s="43"/>
      <c r="BM67" s="43"/>
      <c r="BN67" s="114"/>
      <c r="BT67" s="48"/>
    </row>
    <row r="68" spans="1:72" ht="18" x14ac:dyDescent="0.25">
      <c r="A68" s="30"/>
      <c r="B68" s="43"/>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114"/>
      <c r="AD68" s="43"/>
      <c r="AE68" s="43"/>
      <c r="AF68" s="114"/>
      <c r="AG68" s="42"/>
      <c r="AH68" s="42"/>
      <c r="AI68" s="42"/>
      <c r="AJ68" s="42"/>
      <c r="AK68" s="42"/>
      <c r="AL68" s="42"/>
      <c r="AM68" s="42"/>
      <c r="AN68" s="42"/>
      <c r="AO68" s="114"/>
      <c r="AP68" s="42"/>
      <c r="AQ68" s="43"/>
      <c r="AR68" s="42"/>
      <c r="AS68" s="42"/>
      <c r="AT68" s="42"/>
      <c r="AU68" s="114"/>
      <c r="AV68" s="40"/>
      <c r="AW68" s="43"/>
      <c r="AX68" s="43"/>
      <c r="AY68" s="43"/>
      <c r="AZ68" s="43"/>
      <c r="BA68" s="42"/>
      <c r="BB68" s="43"/>
      <c r="BC68" s="42"/>
      <c r="BD68" s="43"/>
      <c r="BE68" s="114"/>
      <c r="BF68" s="43"/>
      <c r="BG68" s="43"/>
      <c r="BH68" s="43"/>
      <c r="BI68" s="114"/>
      <c r="BJ68" s="42"/>
      <c r="BK68" s="43"/>
      <c r="BL68" s="43"/>
      <c r="BM68" s="43"/>
      <c r="BN68" s="114"/>
      <c r="BT68" s="48"/>
    </row>
    <row r="69" spans="1:72" ht="18" x14ac:dyDescent="0.25">
      <c r="A69" s="30"/>
      <c r="B69" s="43"/>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114"/>
      <c r="AD69" s="43"/>
      <c r="AE69" s="43"/>
      <c r="AF69" s="114"/>
      <c r="AG69" s="42"/>
      <c r="AH69" s="42"/>
      <c r="AI69" s="42"/>
      <c r="AJ69" s="42"/>
      <c r="AK69" s="42"/>
      <c r="AL69" s="42"/>
      <c r="AM69" s="42"/>
      <c r="AN69" s="42"/>
      <c r="AO69" s="114"/>
      <c r="AP69" s="42"/>
      <c r="AQ69" s="43"/>
      <c r="AR69" s="42"/>
      <c r="AS69" s="42"/>
      <c r="AT69" s="42"/>
      <c r="AU69" s="114"/>
      <c r="AV69" s="40"/>
      <c r="AW69" s="43"/>
      <c r="AX69" s="43"/>
      <c r="AY69" s="43"/>
      <c r="AZ69" s="43"/>
      <c r="BA69" s="42"/>
      <c r="BB69" s="43"/>
      <c r="BC69" s="42"/>
      <c r="BD69" s="43"/>
      <c r="BE69" s="114"/>
      <c r="BF69" s="43"/>
      <c r="BG69" s="43"/>
      <c r="BH69" s="43"/>
      <c r="BI69" s="114"/>
      <c r="BJ69" s="42"/>
      <c r="BK69" s="43"/>
      <c r="BL69" s="43"/>
      <c r="BM69" s="43"/>
      <c r="BN69" s="114"/>
      <c r="BT69" s="48"/>
    </row>
    <row r="70" spans="1:72" ht="18" x14ac:dyDescent="0.25">
      <c r="A70" s="30"/>
      <c r="B70" s="43"/>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114"/>
      <c r="AD70" s="43"/>
      <c r="AE70" s="43"/>
      <c r="AF70" s="114"/>
      <c r="AG70" s="42"/>
      <c r="AH70" s="42"/>
      <c r="AI70" s="42"/>
      <c r="AJ70" s="42"/>
      <c r="AK70" s="42"/>
      <c r="AL70" s="42"/>
      <c r="AM70" s="42"/>
      <c r="AN70" s="42"/>
      <c r="AO70" s="114"/>
      <c r="AP70" s="42"/>
      <c r="AQ70" s="43"/>
      <c r="AR70" s="42"/>
      <c r="AS70" s="42"/>
      <c r="AT70" s="42"/>
      <c r="AU70" s="114"/>
      <c r="AV70" s="40"/>
      <c r="AW70" s="43"/>
      <c r="AX70" s="43"/>
      <c r="AY70" s="43"/>
      <c r="AZ70" s="43"/>
      <c r="BA70" s="42"/>
      <c r="BB70" s="43"/>
      <c r="BC70" s="42"/>
      <c r="BD70" s="43"/>
      <c r="BE70" s="114"/>
      <c r="BF70" s="43"/>
      <c r="BG70" s="43"/>
      <c r="BH70" s="43"/>
      <c r="BI70" s="114"/>
      <c r="BJ70" s="42"/>
      <c r="BK70" s="43"/>
      <c r="BL70" s="43"/>
      <c r="BM70" s="43"/>
      <c r="BN70" s="114"/>
      <c r="BT70" s="48"/>
    </row>
    <row r="71" spans="1:72" ht="18" x14ac:dyDescent="0.25">
      <c r="A71" s="30"/>
      <c r="B71" s="43"/>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114"/>
      <c r="AD71" s="43"/>
      <c r="AE71" s="43"/>
      <c r="AF71" s="114"/>
      <c r="AG71" s="42"/>
      <c r="AH71" s="42"/>
      <c r="AI71" s="42"/>
      <c r="AJ71" s="42"/>
      <c r="AK71" s="42"/>
      <c r="AL71" s="42"/>
      <c r="AM71" s="42"/>
      <c r="AN71" s="42"/>
      <c r="AO71" s="114"/>
      <c r="AP71" s="42"/>
      <c r="AQ71" s="43"/>
      <c r="AR71" s="42"/>
      <c r="AS71" s="42"/>
      <c r="AT71" s="42"/>
      <c r="AU71" s="114"/>
      <c r="AV71" s="40"/>
      <c r="AW71" s="43"/>
      <c r="AX71" s="43"/>
      <c r="AY71" s="43"/>
      <c r="AZ71" s="43"/>
      <c r="BA71" s="42"/>
      <c r="BB71" s="43"/>
      <c r="BC71" s="42"/>
      <c r="BD71" s="43"/>
      <c r="BE71" s="114"/>
      <c r="BF71" s="43"/>
      <c r="BG71" s="43"/>
      <c r="BH71" s="43"/>
      <c r="BI71" s="114"/>
      <c r="BJ71" s="42"/>
      <c r="BK71" s="43"/>
      <c r="BL71" s="43"/>
      <c r="BM71" s="43"/>
      <c r="BN71" s="114"/>
      <c r="BT71" s="48"/>
    </row>
    <row r="72" spans="1:72" ht="18" x14ac:dyDescent="0.25">
      <c r="A72" s="30"/>
      <c r="B72" s="43"/>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114"/>
      <c r="AD72" s="43"/>
      <c r="AE72" s="43"/>
      <c r="AF72" s="114"/>
      <c r="AG72" s="42"/>
      <c r="AH72" s="42"/>
      <c r="AI72" s="42"/>
      <c r="AJ72" s="42"/>
      <c r="AK72" s="42"/>
      <c r="AL72" s="42"/>
      <c r="AM72" s="42"/>
      <c r="AN72" s="42"/>
      <c r="AO72" s="114"/>
      <c r="AP72" s="42"/>
      <c r="AQ72" s="43"/>
      <c r="AR72" s="42"/>
      <c r="AS72" s="42"/>
      <c r="AT72" s="42"/>
      <c r="AU72" s="114"/>
      <c r="AV72" s="40"/>
      <c r="AW72" s="43"/>
      <c r="AX72" s="43"/>
      <c r="AY72" s="43"/>
      <c r="AZ72" s="43"/>
      <c r="BA72" s="42"/>
      <c r="BB72" s="43"/>
      <c r="BC72" s="42"/>
      <c r="BD72" s="43"/>
      <c r="BE72" s="114"/>
      <c r="BF72" s="43"/>
      <c r="BG72" s="43"/>
      <c r="BH72" s="43"/>
      <c r="BI72" s="114"/>
      <c r="BJ72" s="42"/>
      <c r="BK72" s="43"/>
      <c r="BL72" s="43"/>
      <c r="BM72" s="43"/>
      <c r="BN72" s="114"/>
      <c r="BT72" s="48"/>
    </row>
    <row r="73" spans="1:72" ht="18" x14ac:dyDescent="0.25">
      <c r="A73" s="30"/>
      <c r="B73" s="43"/>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114"/>
      <c r="AD73" s="43"/>
      <c r="AE73" s="43"/>
      <c r="AF73" s="114"/>
      <c r="AG73" s="42"/>
      <c r="AH73" s="42"/>
      <c r="AI73" s="42"/>
      <c r="AJ73" s="42"/>
      <c r="AK73" s="42"/>
      <c r="AL73" s="42"/>
      <c r="AM73" s="42"/>
      <c r="AN73" s="42"/>
      <c r="AO73" s="114"/>
      <c r="AP73" s="42"/>
      <c r="AQ73" s="43"/>
      <c r="AR73" s="42"/>
      <c r="AS73" s="42"/>
      <c r="AT73" s="42"/>
      <c r="AU73" s="114"/>
      <c r="AV73" s="40"/>
      <c r="AW73" s="43"/>
      <c r="AX73" s="43"/>
      <c r="AY73" s="43"/>
      <c r="AZ73" s="43"/>
      <c r="BA73" s="42"/>
      <c r="BB73" s="43"/>
      <c r="BC73" s="42"/>
      <c r="BD73" s="43"/>
      <c r="BE73" s="114"/>
      <c r="BF73" s="43"/>
      <c r="BG73" s="43"/>
      <c r="BH73" s="43"/>
      <c r="BI73" s="114"/>
      <c r="BJ73" s="42"/>
      <c r="BK73" s="43"/>
      <c r="BL73" s="43"/>
      <c r="BM73" s="43"/>
      <c r="BN73" s="114"/>
      <c r="BT73" s="48"/>
    </row>
    <row r="74" spans="1:72" ht="18" x14ac:dyDescent="0.25">
      <c r="A74" s="30"/>
      <c r="B74" s="43"/>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114"/>
      <c r="AD74" s="43"/>
      <c r="AE74" s="43"/>
      <c r="AF74" s="114"/>
      <c r="AG74" s="42"/>
      <c r="AH74" s="42"/>
      <c r="AI74" s="42"/>
      <c r="AJ74" s="42"/>
      <c r="AK74" s="42"/>
      <c r="AL74" s="42"/>
      <c r="AM74" s="42"/>
      <c r="AN74" s="42"/>
      <c r="AO74" s="114"/>
      <c r="AP74" s="42"/>
      <c r="AQ74" s="43"/>
      <c r="AR74" s="42"/>
      <c r="AS74" s="42"/>
      <c r="AT74" s="42"/>
      <c r="AU74" s="114"/>
      <c r="AV74" s="40"/>
      <c r="AW74" s="43"/>
      <c r="AX74" s="43"/>
      <c r="AY74" s="43"/>
      <c r="AZ74" s="43"/>
      <c r="BA74" s="42"/>
      <c r="BB74" s="43"/>
      <c r="BC74" s="42"/>
      <c r="BD74" s="43"/>
      <c r="BE74" s="114"/>
      <c r="BF74" s="43"/>
      <c r="BG74" s="43"/>
      <c r="BH74" s="43"/>
      <c r="BI74" s="114"/>
      <c r="BJ74" s="42"/>
      <c r="BK74" s="43"/>
      <c r="BL74" s="43"/>
      <c r="BM74" s="43"/>
      <c r="BN74" s="114"/>
      <c r="BT74" s="48"/>
    </row>
    <row r="75" spans="1:72" ht="18" x14ac:dyDescent="0.25">
      <c r="A75" s="30"/>
      <c r="B75" s="43"/>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114"/>
      <c r="AD75" s="43"/>
      <c r="AE75" s="43"/>
      <c r="AF75" s="114"/>
      <c r="AG75" s="42"/>
      <c r="AH75" s="42"/>
      <c r="AI75" s="42"/>
      <c r="AJ75" s="42"/>
      <c r="AK75" s="42"/>
      <c r="AL75" s="42"/>
      <c r="AM75" s="42"/>
      <c r="AN75" s="42"/>
      <c r="AO75" s="114"/>
      <c r="AP75" s="42"/>
      <c r="AQ75" s="43"/>
      <c r="AR75" s="42"/>
      <c r="AS75" s="42"/>
      <c r="AT75" s="42"/>
      <c r="AU75" s="114"/>
      <c r="AV75" s="40"/>
      <c r="AW75" s="43"/>
      <c r="AX75" s="43"/>
      <c r="AY75" s="43"/>
      <c r="AZ75" s="43"/>
      <c r="BA75" s="42"/>
      <c r="BB75" s="43"/>
      <c r="BC75" s="42"/>
      <c r="BD75" s="43"/>
      <c r="BE75" s="114"/>
      <c r="BF75" s="43"/>
      <c r="BG75" s="43"/>
      <c r="BH75" s="43"/>
      <c r="BI75" s="114"/>
      <c r="BJ75" s="42"/>
      <c r="BK75" s="43"/>
      <c r="BL75" s="43"/>
      <c r="BM75" s="43"/>
      <c r="BN75" s="114"/>
      <c r="BT75" s="48"/>
    </row>
    <row r="76" spans="1:72" ht="18" x14ac:dyDescent="0.25">
      <c r="A76" s="30"/>
      <c r="B76" s="43"/>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114"/>
      <c r="AD76" s="43"/>
      <c r="AE76" s="43"/>
      <c r="AF76" s="114"/>
      <c r="AG76" s="42"/>
      <c r="AH76" s="42"/>
      <c r="AI76" s="42"/>
      <c r="AJ76" s="42"/>
      <c r="AK76" s="42"/>
      <c r="AL76" s="42"/>
      <c r="AM76" s="42"/>
      <c r="AN76" s="42"/>
      <c r="AO76" s="114"/>
      <c r="AP76" s="42"/>
      <c r="AQ76" s="43"/>
      <c r="AR76" s="42"/>
      <c r="AS76" s="42"/>
      <c r="AT76" s="42"/>
      <c r="AU76" s="114"/>
      <c r="AV76" s="40"/>
      <c r="AW76" s="43"/>
      <c r="AX76" s="43"/>
      <c r="AY76" s="43"/>
      <c r="AZ76" s="43"/>
      <c r="BA76" s="42"/>
      <c r="BB76" s="43"/>
      <c r="BC76" s="42"/>
      <c r="BD76" s="43"/>
      <c r="BE76" s="114"/>
      <c r="BF76" s="43"/>
      <c r="BG76" s="43"/>
      <c r="BH76" s="43"/>
      <c r="BI76" s="114"/>
      <c r="BJ76" s="42"/>
      <c r="BK76" s="43"/>
      <c r="BL76" s="43"/>
      <c r="BM76" s="43"/>
      <c r="BN76" s="114"/>
      <c r="BT76" s="48"/>
    </row>
    <row r="77" spans="1:72" ht="18" x14ac:dyDescent="0.25">
      <c r="A77" s="30"/>
      <c r="B77" s="43"/>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114"/>
      <c r="AD77" s="43"/>
      <c r="AE77" s="43"/>
      <c r="AF77" s="114"/>
      <c r="AG77" s="42"/>
      <c r="AH77" s="42"/>
      <c r="AI77" s="42"/>
      <c r="AJ77" s="42"/>
      <c r="AK77" s="42"/>
      <c r="AL77" s="42"/>
      <c r="AM77" s="42"/>
      <c r="AN77" s="42"/>
      <c r="AO77" s="114"/>
      <c r="AP77" s="42"/>
      <c r="AQ77" s="43"/>
      <c r="AR77" s="42"/>
      <c r="AS77" s="42"/>
      <c r="AT77" s="42"/>
      <c r="AU77" s="114"/>
      <c r="AV77" s="40"/>
      <c r="AW77" s="43"/>
      <c r="AX77" s="43"/>
      <c r="AY77" s="43"/>
      <c r="AZ77" s="43"/>
      <c r="BA77" s="42"/>
      <c r="BB77" s="43"/>
      <c r="BC77" s="42"/>
      <c r="BD77" s="43"/>
      <c r="BE77" s="114"/>
      <c r="BF77" s="43"/>
      <c r="BG77" s="43"/>
      <c r="BH77" s="43"/>
      <c r="BI77" s="114"/>
      <c r="BJ77" s="42"/>
      <c r="BK77" s="43"/>
      <c r="BL77" s="43"/>
      <c r="BM77" s="43"/>
      <c r="BN77" s="114"/>
      <c r="BT77" s="48"/>
    </row>
    <row r="78" spans="1:72" ht="18" x14ac:dyDescent="0.2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8"/>
    </row>
    <row r="79" spans="1:72" ht="18" x14ac:dyDescent="0.25">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67"/>
      <c r="BP79" s="67"/>
      <c r="BQ79" s="41"/>
      <c r="BR79" s="41"/>
      <c r="BS79" s="41"/>
      <c r="BT79" s="48"/>
    </row>
    <row r="80" spans="1:72" ht="30" customHeight="1" x14ac:dyDescent="0.2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67"/>
      <c r="BP80" s="41"/>
      <c r="BQ80" s="41"/>
      <c r="BR80" s="41"/>
      <c r="BS80" s="41"/>
      <c r="BT80" s="48"/>
    </row>
    <row r="81" spans="2:72" ht="30" customHeight="1" x14ac:dyDescent="0.2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T81" s="48"/>
    </row>
    <row r="82" spans="2:72" ht="30" customHeight="1" x14ac:dyDescent="0.2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T82" s="48"/>
    </row>
    <row r="83" spans="2:72" ht="30" customHeight="1" x14ac:dyDescent="0.2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T83" s="48"/>
    </row>
    <row r="84" spans="2:72" ht="30" customHeight="1" x14ac:dyDescent="0.2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t="s">
        <v>1103</v>
      </c>
      <c r="BI84" s="41"/>
      <c r="BJ84" s="41"/>
      <c r="BK84" s="41"/>
      <c r="BL84" s="41"/>
      <c r="BM84" s="41"/>
      <c r="BN84" s="41"/>
      <c r="BT84" s="48"/>
    </row>
    <row r="85" spans="2:72" ht="30" customHeight="1" x14ac:dyDescent="0.2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t="s">
        <v>1104</v>
      </c>
      <c r="BI85" s="41"/>
      <c r="BJ85" s="41"/>
      <c r="BK85" s="41"/>
      <c r="BL85" s="41"/>
      <c r="BM85" s="41"/>
      <c r="BN85" s="41"/>
      <c r="BT85" s="48"/>
    </row>
    <row r="86" spans="2:72" ht="30" customHeight="1" x14ac:dyDescent="0.25">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t="s">
        <v>1105</v>
      </c>
      <c r="BI86" s="41"/>
      <c r="BJ86" s="41"/>
      <c r="BK86" s="41"/>
      <c r="BL86" s="41"/>
      <c r="BM86" s="41"/>
      <c r="BN86" s="41"/>
      <c r="BT86" s="48"/>
    </row>
    <row r="87" spans="2:72" ht="30" customHeight="1" x14ac:dyDescent="0.2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t="s">
        <v>1106</v>
      </c>
      <c r="BI87" s="41"/>
      <c r="BJ87" s="41"/>
      <c r="BK87" s="41"/>
      <c r="BL87" s="41"/>
      <c r="BM87" s="41"/>
      <c r="BN87" s="41"/>
      <c r="BT87" s="48"/>
    </row>
    <row r="88" spans="2:72" ht="30" customHeight="1" x14ac:dyDescent="0.25">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T88" s="48"/>
    </row>
    <row r="89" spans="2:72" ht="30" customHeight="1" x14ac:dyDescent="0.25">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T89" s="48"/>
    </row>
    <row r="90" spans="2:72" ht="30" customHeight="1" x14ac:dyDescent="0.2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T90" s="48"/>
    </row>
    <row r="91" spans="2:72" ht="30" customHeight="1" x14ac:dyDescent="0.2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T91" s="48"/>
    </row>
    <row r="92" spans="2:72" ht="30" customHeight="1" x14ac:dyDescent="0.2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T92" s="48"/>
    </row>
    <row r="93" spans="2:72" ht="30" customHeight="1" x14ac:dyDescent="0.25">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T93" s="48"/>
    </row>
    <row r="94" spans="2:72" ht="30" customHeight="1" x14ac:dyDescent="0.25">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T94" s="48"/>
    </row>
    <row r="95" spans="2:72" ht="30" customHeight="1" x14ac:dyDescent="0.25">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T95" s="48"/>
    </row>
    <row r="96" spans="2:72" ht="30" customHeight="1" x14ac:dyDescent="0.2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T96" s="48"/>
    </row>
    <row r="97" spans="2:72" ht="30" customHeight="1" x14ac:dyDescent="0.2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T97" s="48"/>
    </row>
    <row r="98" spans="2:72" ht="30" customHeight="1" x14ac:dyDescent="0.2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T98" s="48"/>
    </row>
    <row r="99" spans="2:72" ht="30" customHeight="1" x14ac:dyDescent="0.2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T99" s="48"/>
    </row>
    <row r="100" spans="2:72" ht="30" customHeight="1" x14ac:dyDescent="0.2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T100" s="48"/>
    </row>
    <row r="101" spans="2:72" ht="30" customHeight="1" x14ac:dyDescent="0.2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T101" s="48"/>
    </row>
    <row r="102" spans="2:72" ht="30" customHeight="1" x14ac:dyDescent="0.2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T102" s="48"/>
    </row>
    <row r="103" spans="2:72" ht="30" customHeight="1" x14ac:dyDescent="0.2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T103" s="48"/>
    </row>
    <row r="104" spans="2:72" ht="30" customHeight="1" x14ac:dyDescent="0.2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T104" s="48"/>
    </row>
    <row r="105" spans="2:72" ht="30" customHeight="1" x14ac:dyDescent="0.2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T105" s="48"/>
    </row>
    <row r="106" spans="2:72" ht="30" customHeight="1" x14ac:dyDescent="0.25">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T106" s="48"/>
    </row>
    <row r="107" spans="2:72" ht="30" customHeight="1" x14ac:dyDescent="0.25">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T107" s="48"/>
    </row>
    <row r="108" spans="2:72" ht="30" customHeight="1" x14ac:dyDescent="0.25">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T108" s="48"/>
    </row>
    <row r="109" spans="2:72" ht="30" customHeight="1" x14ac:dyDescent="0.25">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T109" s="48"/>
    </row>
    <row r="110" spans="2:72" ht="30" customHeight="1" x14ac:dyDescent="0.25">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T110" s="48"/>
    </row>
    <row r="111" spans="2:72" x14ac:dyDescent="0.25">
      <c r="BT111" s="49"/>
    </row>
    <row r="112" spans="2:72" x14ac:dyDescent="0.25">
      <c r="BT112" s="49"/>
    </row>
    <row r="113" spans="72:72" x14ac:dyDescent="0.25">
      <c r="BT113" s="49"/>
    </row>
    <row r="114" spans="72:72" x14ac:dyDescent="0.25">
      <c r="BT114" s="49"/>
    </row>
    <row r="115" spans="72:72" x14ac:dyDescent="0.25">
      <c r="BT115" s="49"/>
    </row>
    <row r="116" spans="72:72" x14ac:dyDescent="0.25">
      <c r="BT116" s="49"/>
    </row>
    <row r="117" spans="72:72" x14ac:dyDescent="0.25">
      <c r="BT117" s="49"/>
    </row>
    <row r="118" spans="72:72" x14ac:dyDescent="0.25">
      <c r="BT118" s="49"/>
    </row>
    <row r="119" spans="72:72" x14ac:dyDescent="0.25">
      <c r="BT119" s="49"/>
    </row>
    <row r="120" spans="72:72" x14ac:dyDescent="0.25">
      <c r="BT120" s="49"/>
    </row>
    <row r="121" spans="72:72" x14ac:dyDescent="0.25">
      <c r="BT121" s="49"/>
    </row>
    <row r="122" spans="72:72" x14ac:dyDescent="0.25">
      <c r="BT122" s="49"/>
    </row>
    <row r="123" spans="72:72" x14ac:dyDescent="0.25">
      <c r="BT123" s="49"/>
    </row>
    <row r="124" spans="72:72" x14ac:dyDescent="0.25">
      <c r="BT124" s="49"/>
    </row>
    <row r="125" spans="72:72" x14ac:dyDescent="0.25">
      <c r="BT125" s="49"/>
    </row>
    <row r="126" spans="72:72" x14ac:dyDescent="0.25">
      <c r="BT126" s="49"/>
    </row>
    <row r="127" spans="72:72" x14ac:dyDescent="0.25">
      <c r="BT127" s="49"/>
    </row>
    <row r="128" spans="72:72" x14ac:dyDescent="0.25">
      <c r="BT128" s="49"/>
    </row>
    <row r="129" spans="72:72" x14ac:dyDescent="0.25">
      <c r="BT129" s="49"/>
    </row>
    <row r="130" spans="72:72" x14ac:dyDescent="0.25">
      <c r="BT130" s="49"/>
    </row>
    <row r="131" spans="72:72" x14ac:dyDescent="0.25">
      <c r="BT131" s="49"/>
    </row>
    <row r="132" spans="72:72" x14ac:dyDescent="0.25">
      <c r="BT132" s="49"/>
    </row>
    <row r="133" spans="72:72" x14ac:dyDescent="0.25">
      <c r="BT133" s="49"/>
    </row>
    <row r="134" spans="72:72" x14ac:dyDescent="0.25">
      <c r="BT134" s="49"/>
    </row>
    <row r="135" spans="72:72" x14ac:dyDescent="0.25">
      <c r="BT135" s="49"/>
    </row>
    <row r="136" spans="72:72" x14ac:dyDescent="0.25">
      <c r="BT136" s="49"/>
    </row>
    <row r="137" spans="72:72" x14ac:dyDescent="0.25">
      <c r="BT137" s="49"/>
    </row>
    <row r="138" spans="72:72" x14ac:dyDescent="0.25">
      <c r="BT138" s="49"/>
    </row>
    <row r="139" spans="72:72" x14ac:dyDescent="0.25">
      <c r="BT139" s="49"/>
    </row>
    <row r="140" spans="72:72" x14ac:dyDescent="0.25">
      <c r="BT140" s="49"/>
    </row>
    <row r="141" spans="72:72" x14ac:dyDescent="0.25">
      <c r="BT141" s="49"/>
    </row>
    <row r="142" spans="72:72" x14ac:dyDescent="0.25">
      <c r="BT142" s="49"/>
    </row>
    <row r="143" spans="72:72" x14ac:dyDescent="0.25">
      <c r="BT143" s="49"/>
    </row>
    <row r="144" spans="72:72" x14ac:dyDescent="0.25">
      <c r="BT144" s="49"/>
    </row>
    <row r="145" spans="72:72" x14ac:dyDescent="0.25">
      <c r="BT145" s="49"/>
    </row>
    <row r="146" spans="72:72" x14ac:dyDescent="0.25">
      <c r="BT146" s="49"/>
    </row>
    <row r="147" spans="72:72" x14ac:dyDescent="0.25">
      <c r="BT147" s="49"/>
    </row>
    <row r="148" spans="72:72" x14ac:dyDescent="0.25">
      <c r="BT148" s="49"/>
    </row>
    <row r="149" spans="72:72" x14ac:dyDescent="0.25">
      <c r="BT149" s="49"/>
    </row>
    <row r="150" spans="72:72" x14ac:dyDescent="0.25">
      <c r="BT150" s="49"/>
    </row>
    <row r="151" spans="72:72" x14ac:dyDescent="0.25">
      <c r="BT151" s="49"/>
    </row>
    <row r="152" spans="72:72" x14ac:dyDescent="0.25">
      <c r="BT152" s="49"/>
    </row>
    <row r="153" spans="72:72" x14ac:dyDescent="0.25">
      <c r="BT153" s="49"/>
    </row>
    <row r="154" spans="72:72" x14ac:dyDescent="0.25">
      <c r="BT154" s="49"/>
    </row>
    <row r="155" spans="72:72" x14ac:dyDescent="0.25">
      <c r="BT155" s="49"/>
    </row>
    <row r="156" spans="72:72" x14ac:dyDescent="0.25">
      <c r="BT156" s="49"/>
    </row>
    <row r="157" spans="72:72" x14ac:dyDescent="0.25">
      <c r="BT157" s="49"/>
    </row>
    <row r="158" spans="72:72" x14ac:dyDescent="0.25">
      <c r="BT158" s="49"/>
    </row>
  </sheetData>
  <conditionalFormatting sqref="A2:A3 A5:BS49">
    <cfRule type="cellIs" dxfId="49" priority="1" operator="equal">
      <formula>"❎"</formula>
    </cfRule>
    <cfRule type="cellIs" dxfId="48" priority="2" operator="equal">
      <formula>"🕒"</formula>
    </cfRule>
    <cfRule type="cellIs" dxfId="47" priority="3" operator="equal">
      <formula>"★"</formula>
    </cfRule>
    <cfRule type="cellIs" dxfId="46" priority="4" operator="equal">
      <formula>"✅"</formula>
    </cfRule>
  </conditionalFormatting>
  <conditionalFormatting sqref="A60:AU60 AW60:BS60 A61:BS1048576">
    <cfRule type="cellIs" dxfId="45" priority="33" operator="equal">
      <formula>"❎"</formula>
    </cfRule>
    <cfRule type="cellIs" dxfId="44" priority="34" operator="equal">
      <formula>"🕒"</formula>
    </cfRule>
    <cfRule type="cellIs" dxfId="43" priority="35" operator="equal">
      <formula>"★"</formula>
    </cfRule>
    <cfRule type="cellIs" dxfId="42" priority="36" operator="equal">
      <formula>"✅"</formula>
    </cfRule>
  </conditionalFormatting>
  <conditionalFormatting sqref="A1:BS1 AC2:AC4 A4:AB4 A50:BJ50 BL50:BS50 A51:BS59">
    <cfRule type="cellIs" dxfId="41" priority="29" operator="equal">
      <formula>"❎"</formula>
    </cfRule>
    <cfRule type="cellIs" dxfId="40" priority="30" operator="equal">
      <formula>"🕒"</formula>
    </cfRule>
    <cfRule type="cellIs" dxfId="39" priority="31" operator="equal">
      <formula>"★"</formula>
    </cfRule>
    <cfRule type="cellIs" dxfId="38" priority="32" operator="equal">
      <formula>"✅"</formula>
    </cfRule>
  </conditionalFormatting>
  <conditionalFormatting sqref="B2:AA3 AD2:BS4">
    <cfRule type="cellIs" dxfId="37" priority="17" operator="equal">
      <formula>"❎"</formula>
    </cfRule>
    <cfRule type="cellIs" dxfId="36" priority="18" operator="equal">
      <formula>"🕒"</formula>
    </cfRule>
    <cfRule type="cellIs" dxfId="35" priority="19" operator="equal">
      <formula>"★"</formula>
    </cfRule>
    <cfRule type="cellIs" dxfId="34" priority="20" operator="equal">
      <formula>"✅"</formula>
    </cfRule>
  </conditionalFormatting>
  <conditionalFormatting sqref="AB2:AB3">
    <cfRule type="cellIs" dxfId="33" priority="9" operator="equal">
      <formula>"❎"</formula>
    </cfRule>
    <cfRule type="cellIs" dxfId="32" priority="10" operator="equal">
      <formula>"🕒"</formula>
    </cfRule>
    <cfRule type="cellIs" dxfId="31" priority="11" operator="equal">
      <formula>"★"</formula>
    </cfRule>
    <cfRule type="cellIs" dxfId="30" priority="12" operator="equal">
      <formula>"✅"</formula>
    </cfRule>
  </conditionalFormatting>
  <conditionalFormatting sqref="AV60">
    <cfRule type="cellIs" dxfId="29" priority="21" operator="equal">
      <formula>"❎"</formula>
    </cfRule>
    <cfRule type="cellIs" dxfId="28" priority="22" operator="equal">
      <formula>"🕒"</formula>
    </cfRule>
    <cfRule type="cellIs" dxfId="27" priority="23" operator="equal">
      <formula>"★"</formula>
    </cfRule>
    <cfRule type="cellIs" dxfId="26" priority="24" operator="equal">
      <formula>"✅"</formula>
    </cfRule>
  </conditionalFormatting>
  <conditionalFormatting sqref="BK50">
    <cfRule type="cellIs" dxfId="25" priority="25" operator="equal">
      <formula>"❎"</formula>
    </cfRule>
    <cfRule type="cellIs" dxfId="24" priority="26" operator="equal">
      <formula>"🕒"</formula>
    </cfRule>
    <cfRule type="cellIs" dxfId="23" priority="27" operator="equal">
      <formula>"★"</formula>
    </cfRule>
    <cfRule type="cellIs" dxfId="22" priority="28" operator="equal">
      <formula>"✅"</formula>
    </cfRule>
  </conditionalFormatting>
  <hyperlinks>
    <hyperlink ref="A4" location="'AMP IT SA'!A1" display="AMP IT SA →" xr:uid="{0DC8FC40-0576-4AB8-B067-524EC56968CD}"/>
    <hyperlink ref="A5" location="'Arfos Mobility GmbH'!A1" display="Arfos Mobility GmbH →" xr:uid="{AE136FEE-EC17-4D03-8412-D86B7110C5BC}"/>
    <hyperlink ref="A8" location="'BKW Energie AG'!A1" display="BKW Energie AG →" xr:uid="{048CD376-9215-474D-9D94-554D738AECEC}"/>
    <hyperlink ref="A9" location="'Blockstrom AG'!A1" display="Blockstrom AG →" xr:uid="{1D63C8C6-039B-4D6F-B87F-BDCAA921205E}"/>
    <hyperlink ref="A10" location="'CKW Gebäudetechnik AG'!A1" display="CKW Gebäudetechnik AG →" xr:uid="{F0BEE820-A197-457E-8E84-4B7BB4423D1C}"/>
    <hyperlink ref="A11" location="'CLEMAP AG'!A1" display="CLEMAP AG →" xr:uid="{4F27FEC9-4D18-4F14-B03E-C71A3694445B}"/>
    <hyperlink ref="A12" location="'Climkit'!A1" display="Climkit →" xr:uid="{17673488-A1F5-4223-BFB5-8D9B67A24F69}"/>
    <hyperlink ref="A14" location="'eCarUp AG'!A1" display="eCarUp AG →" xr:uid="{5E917C7B-2394-4A87-A835-15BCE341BE0D}"/>
    <hyperlink ref="A16" location="'Egon AG'!A1" display="Egon AG →" xr:uid="{066429B2-3C98-4841-9B3E-BE0A23B647E4}"/>
    <hyperlink ref="A17" location="'EKT AG'!A1" display="EKT AG →" xr:uid="{85598BD9-5E6A-449F-A14B-8E414B7FA81C}"/>
    <hyperlink ref="A18" location="'EKZ'!A1" display="EKZ →" xr:uid="{9177410F-83C5-4B5D-A8B0-7340EBD30213}"/>
    <hyperlink ref="A19" location="'Elektrizitätswerk Obwalden'!A1" display="Elektrizitätswerk Obwalden →" xr:uid="{B7F65819-3A7D-4542-B696-3108E40B4C24}"/>
    <hyperlink ref="A20" location="'E-Man AG  Energie - Managment'!A1" display="E-Man AG / Energie - Managment →" xr:uid="{CAD3C9A2-D31E-4A99-B83A-66B806387E9B}"/>
    <hyperlink ref="A21" location="'EnBAG'!A1" display="EnBAG →" xr:uid="{B59E4EBF-C8B6-44BC-B593-D83E630C0879}"/>
    <hyperlink ref="A22" location="'Energie 360° AG'!A1" display="Energie 360° AG →" xr:uid="{F7418180-8191-48B0-B6D0-78DFE4CC1005}"/>
    <hyperlink ref="A23" location="'Energie Thun AG'!A1" display="Energie Thun AG →" xr:uid="{4B117845-A8AA-4ED4-A034-EB43342F7CBF}"/>
    <hyperlink ref="A24" location="'energie wasser luzern'!A1" display="energie wasser luzern →" xr:uid="{EA68CAF2-679D-4236-9798-83B436CEAC97}"/>
    <hyperlink ref="A26" location="'ennovatis Energiemanagement AG'!A1" display="ennovatis Energiemanagement AG →" xr:uid="{F28B551F-B931-4FA0-9A6B-E58218C0D2B3}"/>
    <hyperlink ref="A29" location="'ewz'!A1" display="ewz →" xr:uid="{D8CA5E60-09EA-455E-B2E5-4C9DEDE3AB2D}"/>
    <hyperlink ref="A30" location="Helion!A1" display="Helion →" xr:uid="{A6293037-6F95-4631-BDDC-B70774DAD1CD}"/>
    <hyperlink ref="A31" location="'IBC Energie Wasser Chur'!A1" display="IBC Energie Wasser Chur →" xr:uid="{F2A7E822-3558-4C85-A3B4-522A8BF99CAE}"/>
    <hyperlink ref="A32" location="'IMOVAcharge AG'!A1" display="IMOVAcharge AG →" xr:uid="{F0137719-0D0A-4025-819F-35087487610A}"/>
    <hyperlink ref="A33" location="'INERA SA'!A1" display="INERA SA →" xr:uid="{714461F2-5E51-47D8-8752-247ED9400022}"/>
    <hyperlink ref="A34" location="'Invisia AG'!A1" display="Invisia AG →" xr:uid="{E87C4D7F-3860-4302-BD8D-DA04FB56D246}"/>
    <hyperlink ref="A35" location="'IWB'!A1" display="IWB →" xr:uid="{8DBC5DF8-5B97-4875-AFB1-941C5534BB0B}"/>
    <hyperlink ref="A36" location="'Juice Technology AG'!A1" display="Juice Technology AG →" xr:uid="{EB699141-84F4-48CE-AE71-929E5ABA1D08}"/>
    <hyperlink ref="A37" location="'Kantonales Elektrizitätswerk Ni'!A1" display="Kantonales Elektrizitätswerk Nidwalden →" xr:uid="{9D923293-80F8-4080-916B-89772324F019}"/>
    <hyperlink ref="A38" location="'Lynus AG'!A1" display="Lynus AG →" xr:uid="{AC046174-CD16-4851-8C40-5CD1A7DDD106}"/>
    <hyperlink ref="A39" location="'Migrol AG'!A1" display="Migrol AG →" xr:uid="{FC2CE7B3-A9E0-4D7D-AA8B-FF6C75EACFB8}"/>
    <hyperlink ref="A40" location="'MOVE Mobility AG'!A1" display="MOVE Mobility AG →" xr:uid="{A2AC1168-14A6-487E-A6FD-A770CA4694D7}"/>
    <hyperlink ref="A42" location="'NeoVac ATA AG'!A1" display="NeoVac ATA AG →" xr:uid="{6312A120-397A-4AD1-B8DC-5BF37979BF01}"/>
    <hyperlink ref="A43" location="'NetZulg AG'!A1" display="NetZulg AG →" xr:uid="{7F495F22-E86A-4142-BA4E-73F49559E428}"/>
    <hyperlink ref="A44" location="'Novagrid AG'!A1" display="Novagrid AG →" xr:uid="{8E45D92E-27BB-477B-883B-C462D71F56C5}"/>
    <hyperlink ref="A45" location="'Partino Mobile Energie AG'!A1" display="Partino Mobile Energie AG →" xr:uid="{9238E6FC-7B20-406B-B283-47AAC40752F2}"/>
    <hyperlink ref="A46" location="'reev GmbH'!A1" display="reev GmbH →" xr:uid="{AE71D4B1-3170-4F07-9A4A-447DDBC13030}"/>
    <hyperlink ref="A47" location="'Regio Energie Solothurn'!A1" display="Regio Energie Solothurn →" xr:uid="{15D94AD7-691E-435C-B91B-46A944BF15B1}"/>
    <hyperlink ref="A48" location="'SAK St. Gallisch-Appenzellische'!A1" display="SAK St. Gallisch-Appenzellische Kraftwerke AG →" xr:uid="{0FA95495-5611-4561-B769-3D271705269A}"/>
    <hyperlink ref="A49" location="'SH POWER'!A1" display="SH POWER →" xr:uid="{842B04C5-30BB-4AC6-936B-60441D8B51A4}"/>
    <hyperlink ref="A50" location="'SINTIO AG'!A1" display="SINTIO AG →" xr:uid="{F972A937-21EC-4335-814D-D6B55C6C0D86}"/>
    <hyperlink ref="A51" location="'Smart Energy Link AG'!A1" display="Smart Energy Link AG →" xr:uid="{BC2408CD-CDB5-4CF4-B44B-951C031B0909}"/>
    <hyperlink ref="A52" location="'Solar Manager AG'!A1" display="Solar Manager AG →" xr:uid="{9AB54C4F-5657-468F-BDCC-6255948E1719}"/>
    <hyperlink ref="A53" location="'Stadtwerke Gossau'!A1" display="Stadtwerke Gossau →" xr:uid="{7868BC4D-118D-4B3B-88DC-B95C491EB704}"/>
    <hyperlink ref="A54" location="'Swisscharge'!A1" display="Swisscharge →" xr:uid="{94E29B5A-9084-4789-A045-E70AD1AD46F9}"/>
    <hyperlink ref="A55" location="'Techem (Schweiz) AG'!A1" display="Techem (Schweiz) AG →" xr:uid="{D76B452F-068E-4D2E-8875-8E243B02BFDE}"/>
    <hyperlink ref="A57" location="'Thurplus'!A1" display="Thurplus →" xr:uid="{53A656D1-4694-4038-ADBA-E37AD20694F3}"/>
    <hyperlink ref="A58" location="'Virtual Global Trading AG'!A1" display="Virtual Global Trading AG →" xr:uid="{621EB901-6883-43B4-B91E-2BFC54A4302D}"/>
    <hyperlink ref="A59" location="'WWZ Energie AG'!A1" display="WWZ Energie AG →" xr:uid="{09D57E42-E656-455B-9EA4-5DF01870F2B7}"/>
    <hyperlink ref="A60" location="'zevvy AG'!A1" display="zevvy AG →" xr:uid="{86633D89-C55D-47DF-BEB9-C110E900E448}"/>
    <hyperlink ref="A56" location="'The Mobility House AG'!A1" display="The Mobility House AG →" xr:uid="{9AD67B9F-ED46-4B59-BAF5-A6090ADD6C71}"/>
    <hyperlink ref="A7" location="'Aziende Industriali di Lugano'!A1" display="Aziende Industriali di Lugano (AIL) SA →" xr:uid="{D0F9C054-6525-4B66-8C59-086B45E08F3F}"/>
    <hyperlink ref="A15" location="'eeproperty SA'!A1" display="eeproperty SA →" xr:uid="{61F6DEE9-F108-4AD8-8BF9-4E7A62B98D7C}"/>
    <hyperlink ref="A41" location="'mygrid AG'!A1" display="mygrid AG →" xr:uid="{2A43E0D6-23B8-4141-8FEA-EE8F78C1B38C}"/>
    <hyperlink ref="A28" location="'Evolon AG'!A1" display="Evolon AG →" xr:uid="{E1108E77-DA46-4316-88B7-B24E9FB13103}"/>
    <hyperlink ref="A2" location="'AEW Energie AG'!A1" display="AEW Energie AG →" xr:uid="{12413811-4026-42B3-ABBF-DF3D30FDCAED}"/>
    <hyperlink ref="A3" location="'AGROLA AG'!A1" display="AGROLA  AG →" xr:uid="{0A6732E6-0F4C-496C-829A-59D8F556B301}"/>
    <hyperlink ref="A13" location="'ebs Energie AG'!A1" display="ebs Energie AG →" xr:uid="{A87B11C6-81F3-44FC-A25A-5473AE96CEF9}"/>
    <hyperlink ref="A25" location="'Eniwa AG'!A1" display="Eniwa AG →" xr:uid="{CD7C3196-4118-4591-AC9F-0D3514CA09D8}"/>
    <hyperlink ref="A27" location="'Eponet AG'!A1" display="Eponet AG →" xr:uid="{7D2F9A54-356E-4595-87C8-6CE2F21E2973}"/>
    <hyperlink ref="A6" location="'AVIA VOLT'!A1" display="AVIA VOLT →" xr:uid="{C83C26FB-0710-437E-9BE2-8E12823E6816}"/>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730C-6BBA-47F9-B40F-D5F7B0BF8832}">
  <sheetPr codeName="Tabelle3"/>
  <dimension ref="A1:EY142"/>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1535</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1536</v>
      </c>
      <c r="G3" s="3"/>
      <c r="H3" s="5"/>
    </row>
    <row r="4" spans="3:8" s="1" customFormat="1" ht="15" outlineLevel="1" x14ac:dyDescent="0.25">
      <c r="C4" s="2"/>
      <c r="D4" s="10" t="s">
        <v>1110</v>
      </c>
      <c r="E4" s="6" t="s">
        <v>1537</v>
      </c>
      <c r="G4" s="3"/>
    </row>
    <row r="5" spans="3:8" s="1" customFormat="1" ht="15" outlineLevel="1" x14ac:dyDescent="0.25">
      <c r="C5" s="2"/>
      <c r="D5" s="10" t="s">
        <v>1111</v>
      </c>
      <c r="E5" s="6" t="s">
        <v>22</v>
      </c>
      <c r="G5" s="3"/>
    </row>
    <row r="6" spans="3:8" s="1" customFormat="1" ht="15" outlineLevel="1" x14ac:dyDescent="0.25">
      <c r="C6" s="2"/>
      <c r="D6" s="10" t="s">
        <v>1112</v>
      </c>
      <c r="E6" s="6" t="s">
        <v>1538</v>
      </c>
      <c r="G6" s="3"/>
    </row>
    <row r="7" spans="3:8" s="1" customFormat="1" ht="15" outlineLevel="1" x14ac:dyDescent="0.25">
      <c r="C7" s="2"/>
      <c r="D7" s="10" t="s">
        <v>338</v>
      </c>
      <c r="E7" s="6" t="s">
        <v>1539</v>
      </c>
      <c r="G7" s="3"/>
    </row>
    <row r="8" spans="3:8" s="1" customFormat="1" ht="15" outlineLevel="1" x14ac:dyDescent="0.25">
      <c r="C8" s="2"/>
      <c r="D8" s="10" t="s">
        <v>1113</v>
      </c>
      <c r="E8" s="6" t="s">
        <v>1546</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4300</v>
      </c>
      <c r="G11" s="3"/>
    </row>
    <row r="12" spans="3:8" s="1" customFormat="1" ht="28.5" outlineLevel="1" x14ac:dyDescent="0.2">
      <c r="C12" s="2"/>
      <c r="D12" s="15" t="s">
        <v>1117</v>
      </c>
      <c r="E12" s="27">
        <v>2850</v>
      </c>
      <c r="G12" s="3"/>
    </row>
    <row r="13" spans="3:8" s="1" customFormat="1" ht="28.5" outlineLevel="1" x14ac:dyDescent="0.2">
      <c r="C13" s="2"/>
      <c r="D13" s="15" t="s">
        <v>1118</v>
      </c>
      <c r="E13" s="27">
        <v>1025</v>
      </c>
      <c r="G13" s="3"/>
    </row>
    <row r="14" spans="3:8" s="1" customFormat="1" ht="15" outlineLevel="1" thickBot="1" x14ac:dyDescent="0.25">
      <c r="C14" s="2"/>
      <c r="D14" s="16" t="s">
        <v>1119</v>
      </c>
      <c r="E14" s="91">
        <v>375</v>
      </c>
      <c r="G14" s="3"/>
    </row>
    <row r="15" spans="3:8" s="1" customFormat="1" ht="15.75" thickTop="1" thickBot="1" x14ac:dyDescent="0.25">
      <c r="C15" s="2"/>
      <c r="D15" s="2"/>
      <c r="E15" s="8"/>
      <c r="G15" s="3"/>
    </row>
    <row r="16" spans="3:8" s="1" customFormat="1" ht="29.25" thickTop="1" thickBot="1" x14ac:dyDescent="0.45">
      <c r="C16" s="2"/>
      <c r="D16" s="161" t="s">
        <v>1120</v>
      </c>
      <c r="E16" s="162"/>
      <c r="G16" s="3"/>
    </row>
    <row r="17" spans="3:7" s="1" customFormat="1" ht="21.75" thickTop="1" thickBot="1" x14ac:dyDescent="0.35">
      <c r="C17" s="2"/>
      <c r="D17" s="163" t="s">
        <v>1121</v>
      </c>
      <c r="E17" s="164"/>
      <c r="G17" s="3"/>
    </row>
    <row r="18" spans="3:7" s="1" customFormat="1" ht="45.75" outlineLevel="1" thickTop="1" x14ac:dyDescent="0.25">
      <c r="C18" s="2"/>
      <c r="D18" s="13" t="s">
        <v>1122</v>
      </c>
      <c r="E18" s="4" t="s">
        <v>1540</v>
      </c>
      <c r="G18" s="3"/>
    </row>
    <row r="19" spans="3:7" s="1" customFormat="1" ht="15" outlineLevel="1" x14ac:dyDescent="0.25">
      <c r="C19" s="2"/>
      <c r="D19" s="10" t="s">
        <v>1123</v>
      </c>
      <c r="E19" s="6" t="s">
        <v>1541</v>
      </c>
      <c r="G19" s="3"/>
    </row>
    <row r="20" spans="3:7" s="1" customFormat="1" outlineLevel="1" x14ac:dyDescent="0.2">
      <c r="C20" s="2"/>
      <c r="D20" s="9" t="s">
        <v>1124</v>
      </c>
      <c r="E20" s="11" t="s">
        <v>1614</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1615</v>
      </c>
      <c r="G22" s="3"/>
    </row>
    <row r="23" spans="3:7" s="1" customFormat="1" ht="15.75" thickTop="1" thickBot="1" x14ac:dyDescent="0.25">
      <c r="C23" s="2"/>
      <c r="D23" s="2"/>
      <c r="E23" s="8"/>
      <c r="G23" s="3"/>
    </row>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1618</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1616</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1284</v>
      </c>
      <c r="G58" s="3"/>
    </row>
    <row r="59" spans="3:7" s="1" customFormat="1" ht="19.5" thickTop="1" thickBot="1" x14ac:dyDescent="0.25">
      <c r="C59" s="2"/>
      <c r="D59" s="156" t="s">
        <v>1160</v>
      </c>
      <c r="E59" s="157"/>
      <c r="G59" s="3"/>
    </row>
    <row r="60" spans="3:7" s="1" customFormat="1" ht="30.75" thickTop="1" thickBot="1" x14ac:dyDescent="0.3">
      <c r="C60" s="2"/>
      <c r="D60" s="46"/>
      <c r="E60" s="47" t="s">
        <v>1619</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86.25" outlineLevel="1" x14ac:dyDescent="0.25">
      <c r="C73" s="2"/>
      <c r="D73" s="10" t="s">
        <v>1170</v>
      </c>
      <c r="E73" s="6" t="s">
        <v>1621</v>
      </c>
      <c r="G73" s="3"/>
    </row>
    <row r="74" spans="3:7" s="1" customFormat="1" ht="43.5" outlineLevel="1" x14ac:dyDescent="0.25">
      <c r="C74" s="2"/>
      <c r="D74" s="10" t="s">
        <v>1171</v>
      </c>
      <c r="E74" s="6" t="s">
        <v>463</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444</v>
      </c>
      <c r="G79" s="3"/>
    </row>
    <row r="80" spans="3:7" s="1" customFormat="1" outlineLevel="1" x14ac:dyDescent="0.2">
      <c r="C80" s="2"/>
      <c r="D80" s="15" t="s">
        <v>1177</v>
      </c>
      <c r="E80" s="27" t="s">
        <v>22</v>
      </c>
      <c r="G80" s="3"/>
    </row>
    <row r="81" spans="3:7" s="1" customFormat="1" ht="30" outlineLevel="1" thickBot="1" x14ac:dyDescent="0.3">
      <c r="C81" s="2"/>
      <c r="D81" s="12" t="s">
        <v>1178</v>
      </c>
      <c r="E81" s="56" t="s">
        <v>1622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32</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32</v>
      </c>
      <c r="G92" s="3"/>
    </row>
    <row r="93" spans="3:7" s="1" customFormat="1" ht="15.75" outlineLevel="1" thickBot="1" x14ac:dyDescent="0.3">
      <c r="C93" s="2"/>
      <c r="D93" s="12" t="s">
        <v>1192</v>
      </c>
      <c r="E93" s="7" t="s">
        <v>32</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1623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30" outlineLevel="1" thickBot="1" x14ac:dyDescent="0.3">
      <c r="C115" s="2"/>
      <c r="D115" s="12" t="s">
        <v>1209</v>
      </c>
      <c r="E115" s="7" t="s">
        <v>295</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1625</v>
      </c>
      <c r="G117" s="3"/>
    </row>
    <row r="118" spans="3:7" s="1" customFormat="1" ht="42.75" outlineLevel="1" x14ac:dyDescent="0.2">
      <c r="C118" s="2"/>
      <c r="D118" s="15" t="s">
        <v>1212</v>
      </c>
      <c r="E118" s="6" t="s">
        <v>1625</v>
      </c>
      <c r="G118" s="3"/>
    </row>
    <row r="119" spans="3:7" s="1" customFormat="1" ht="28.5" outlineLevel="1" x14ac:dyDescent="0.2">
      <c r="C119" s="2"/>
      <c r="D119" s="15" t="s">
        <v>1213</v>
      </c>
      <c r="E119" s="6" t="s">
        <v>1625</v>
      </c>
      <c r="G119" s="3"/>
    </row>
    <row r="120" spans="3:7" s="1" customFormat="1" ht="29.25" outlineLevel="1" thickBot="1" x14ac:dyDescent="0.25">
      <c r="C120" s="2"/>
      <c r="D120" s="16" t="s">
        <v>1214</v>
      </c>
      <c r="E120" s="7" t="s">
        <v>1625</v>
      </c>
      <c r="G120" s="3"/>
    </row>
    <row r="121" spans="3:7" s="1" customFormat="1" ht="15.75" thickTop="1" thickBot="1" x14ac:dyDescent="0.25">
      <c r="C121" s="2"/>
      <c r="D121" s="156" t="s">
        <v>1291</v>
      </c>
      <c r="E121" s="157" t="s">
        <v>232</v>
      </c>
      <c r="G121" s="3"/>
    </row>
    <row r="122" spans="3:7" s="1" customFormat="1" ht="30" outlineLevel="1" thickTop="1" x14ac:dyDescent="0.25">
      <c r="C122" s="2"/>
      <c r="D122" s="13" t="s">
        <v>1215</v>
      </c>
      <c r="E122" s="4" t="s">
        <v>85</v>
      </c>
      <c r="G122" s="3"/>
    </row>
    <row r="123" spans="3:7" s="1" customFormat="1" ht="214.5" outlineLevel="1" x14ac:dyDescent="0.25">
      <c r="C123" s="2"/>
      <c r="D123" s="10" t="s">
        <v>1216</v>
      </c>
      <c r="E123" s="6" t="s">
        <v>1542</v>
      </c>
      <c r="G123" s="3"/>
    </row>
    <row r="124" spans="3:7" s="1" customFormat="1" ht="100.5" outlineLevel="1" x14ac:dyDescent="0.25">
      <c r="C124" s="2"/>
      <c r="D124" s="10" t="s">
        <v>1217</v>
      </c>
      <c r="E124" s="6" t="s">
        <v>1543</v>
      </c>
      <c r="G124" s="3"/>
    </row>
    <row r="125" spans="3:7" s="1" customFormat="1" ht="30" outlineLevel="1" x14ac:dyDescent="0.25">
      <c r="C125" s="2"/>
      <c r="D125" s="10" t="s">
        <v>1218</v>
      </c>
      <c r="E125" s="19" t="s">
        <v>1244</v>
      </c>
      <c r="G125" s="3"/>
    </row>
    <row r="126" spans="3:7" s="1" customFormat="1" outlineLevel="1" x14ac:dyDescent="0.2">
      <c r="C126" s="2"/>
      <c r="D126" s="9" t="s">
        <v>1124</v>
      </c>
      <c r="E126" s="11" t="s">
        <v>1626</v>
      </c>
      <c r="G126" s="3"/>
    </row>
    <row r="127" spans="3:7" s="1" customFormat="1" ht="30" outlineLevel="1" x14ac:dyDescent="0.25">
      <c r="C127" s="2"/>
      <c r="D127" s="10" t="s">
        <v>1219</v>
      </c>
      <c r="E127" s="19" t="s">
        <v>1292</v>
      </c>
      <c r="G127" s="3"/>
    </row>
    <row r="128" spans="3:7" s="1" customFormat="1" outlineLevel="1" x14ac:dyDescent="0.2">
      <c r="C128" s="2"/>
      <c r="D128" s="9" t="s">
        <v>1124</v>
      </c>
      <c r="E128" s="11" t="s">
        <v>1544</v>
      </c>
      <c r="G128" s="3"/>
    </row>
    <row r="129" spans="3:7" s="1" customFormat="1" ht="15" outlineLevel="1" x14ac:dyDescent="0.25">
      <c r="C129" s="2"/>
      <c r="D129" s="97" t="s">
        <v>1220</v>
      </c>
      <c r="E129" s="6"/>
      <c r="G129" s="3"/>
    </row>
    <row r="130" spans="3:7" s="1" customFormat="1" outlineLevel="1" x14ac:dyDescent="0.2">
      <c r="C130" s="2"/>
      <c r="D130" s="15" t="s">
        <v>1221</v>
      </c>
      <c r="E130" s="19" t="s">
        <v>1545</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t="s">
        <v>1628</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82:E82"/>
    <mergeCell ref="D88:E88"/>
    <mergeCell ref="D62:E62"/>
    <mergeCell ref="D63:E63"/>
    <mergeCell ref="D66:E66"/>
    <mergeCell ref="D71:E71"/>
    <mergeCell ref="D104:E104"/>
    <mergeCell ref="D113:E113"/>
    <mergeCell ref="D121:E121"/>
    <mergeCell ref="D105:E105"/>
    <mergeCell ref="D108:E108"/>
    <mergeCell ref="D112:E112"/>
    <mergeCell ref="D116:E116"/>
    <mergeCell ref="D90:E90"/>
    <mergeCell ref="D95:E95"/>
    <mergeCell ref="D96:E96"/>
    <mergeCell ref="D98:E98"/>
    <mergeCell ref="D101:E101"/>
  </mergeCells>
  <hyperlinks>
    <hyperlink ref="G1" location="Übersicht!A1" display="zurück zur Übersicht" xr:uid="{2D73B51F-5E1A-4542-86B4-81727A6701F4}"/>
  </hyperlinks>
  <pageMargins left="0.7" right="0.7" top="0.78740157499999996" bottom="0.78740157499999996"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89CE-905C-40C3-9D3B-4602D6DA3A80}">
  <sheetPr codeName="Tabelle81">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1744</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393</v>
      </c>
      <c r="G3" s="3"/>
      <c r="H3" s="5"/>
    </row>
    <row r="4" spans="3:8" s="1" customFormat="1" ht="15" outlineLevel="1" x14ac:dyDescent="0.25">
      <c r="C4" s="2"/>
      <c r="D4" s="10" t="s">
        <v>1110</v>
      </c>
      <c r="E4" s="6" t="s">
        <v>1333</v>
      </c>
      <c r="G4" s="3"/>
    </row>
    <row r="5" spans="3:8" s="1" customFormat="1" ht="15" outlineLevel="1" x14ac:dyDescent="0.25">
      <c r="C5" s="2"/>
      <c r="D5" s="10" t="s">
        <v>1111</v>
      </c>
      <c r="E5" s="6" t="s">
        <v>382</v>
      </c>
      <c r="G5" s="3"/>
    </row>
    <row r="6" spans="3:8" s="1" customFormat="1" ht="15" outlineLevel="1" x14ac:dyDescent="0.25">
      <c r="C6" s="2"/>
      <c r="D6" s="10" t="s">
        <v>1112</v>
      </c>
      <c r="E6" s="6" t="s">
        <v>1739</v>
      </c>
      <c r="G6" s="3"/>
    </row>
    <row r="7" spans="3:8" s="1" customFormat="1" ht="15" outlineLevel="1" x14ac:dyDescent="0.25">
      <c r="C7" s="2"/>
      <c r="D7" s="10" t="s">
        <v>338</v>
      </c>
      <c r="E7" s="6" t="s">
        <v>1740</v>
      </c>
      <c r="G7" s="3"/>
    </row>
    <row r="8" spans="3:8" s="1" customFormat="1" ht="15" outlineLevel="1" x14ac:dyDescent="0.25">
      <c r="C8" s="2"/>
      <c r="D8" s="10" t="s">
        <v>1113</v>
      </c>
      <c r="E8" s="6" t="s">
        <v>383</v>
      </c>
      <c r="G8" s="3"/>
    </row>
    <row r="9" spans="3:8" s="1" customFormat="1" ht="30" outlineLevel="1" x14ac:dyDescent="0.25">
      <c r="C9" s="2"/>
      <c r="D9" s="10" t="s">
        <v>1114</v>
      </c>
      <c r="E9" s="6" t="s">
        <v>106</v>
      </c>
      <c r="G9" s="3"/>
    </row>
    <row r="10" spans="3:8" s="1" customFormat="1" outlineLevel="1" x14ac:dyDescent="0.2">
      <c r="C10" s="2"/>
      <c r="D10" s="72" t="s">
        <v>1115</v>
      </c>
      <c r="E10" s="55" t="s">
        <v>1741</v>
      </c>
      <c r="G10" s="3"/>
    </row>
    <row r="11" spans="3:8" s="1" customFormat="1" ht="45" outlineLevel="1" x14ac:dyDescent="0.25">
      <c r="C11" s="2"/>
      <c r="D11" s="10" t="s">
        <v>1116</v>
      </c>
      <c r="E11" s="6">
        <v>80</v>
      </c>
      <c r="G11" s="3"/>
    </row>
    <row r="12" spans="3:8" s="1" customFormat="1" ht="28.5" outlineLevel="1" x14ac:dyDescent="0.2">
      <c r="C12" s="2"/>
      <c r="D12" s="15" t="s">
        <v>1117</v>
      </c>
      <c r="E12" s="27">
        <v>80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79</v>
      </c>
      <c r="G18" s="3"/>
    </row>
    <row r="19" spans="3:7" s="1" customFormat="1" ht="15" outlineLevel="1" x14ac:dyDescent="0.25">
      <c r="C19" s="2"/>
      <c r="D19" s="10" t="s">
        <v>1123</v>
      </c>
      <c r="E19" s="6" t="s">
        <v>35</v>
      </c>
      <c r="G19" s="3"/>
    </row>
    <row r="20" spans="3:7" s="1" customFormat="1" ht="28.5" outlineLevel="1" x14ac:dyDescent="0.2">
      <c r="C20" s="2"/>
      <c r="D20" s="9" t="s">
        <v>1124</v>
      </c>
      <c r="E20" s="11" t="s">
        <v>388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250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389</v>
      </c>
      <c r="G29" s="3"/>
    </row>
    <row r="30" spans="3:7" s="1" customFormat="1" ht="15" outlineLevel="1" x14ac:dyDescent="0.25">
      <c r="C30" s="2"/>
      <c r="D30" s="10" t="s">
        <v>1133</v>
      </c>
      <c r="E30" s="6" t="s">
        <v>339</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71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168</v>
      </c>
      <c r="G74" s="3"/>
    </row>
    <row r="75" spans="3:7" s="1" customFormat="1" ht="30" outlineLevel="1" x14ac:dyDescent="0.25">
      <c r="C75" s="2"/>
      <c r="D75" s="10" t="s">
        <v>1172</v>
      </c>
      <c r="E75" s="6" t="s">
        <v>385</v>
      </c>
      <c r="G75" s="3"/>
    </row>
    <row r="76" spans="3:7" s="1" customFormat="1" ht="30" outlineLevel="1" x14ac:dyDescent="0.25">
      <c r="C76" s="2"/>
      <c r="D76" s="10" t="s">
        <v>1173</v>
      </c>
      <c r="E76" s="6" t="s">
        <v>1316</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74</v>
      </c>
      <c r="G79" s="3"/>
    </row>
    <row r="80" spans="3:7" s="1" customFormat="1" outlineLevel="1" x14ac:dyDescent="0.2">
      <c r="C80" s="2"/>
      <c r="D80" s="15" t="s">
        <v>1177</v>
      </c>
      <c r="E80" s="27" t="s">
        <v>386</v>
      </c>
      <c r="G80" s="3"/>
    </row>
    <row r="81" spans="3:7" s="1" customFormat="1" ht="44.25" outlineLevel="1" thickBot="1" x14ac:dyDescent="0.3">
      <c r="C81" s="2"/>
      <c r="D81" s="12" t="s">
        <v>1178</v>
      </c>
      <c r="E81" s="56" t="s">
        <v>387</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5.75" outlineLevel="1" thickTop="1" x14ac:dyDescent="0.25">
      <c r="C89" s="2"/>
      <c r="D89" s="13" t="s">
        <v>1186</v>
      </c>
      <c r="E89" s="4" t="s">
        <v>31</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32</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1250</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1334</v>
      </c>
      <c r="E125" s="157" t="s">
        <v>382</v>
      </c>
      <c r="G125" s="3"/>
    </row>
    <row r="126" spans="3:7" s="1" customFormat="1" ht="15.75" outlineLevel="1" thickTop="1" x14ac:dyDescent="0.25">
      <c r="C126" s="2"/>
      <c r="D126" s="13" t="s">
        <v>1215</v>
      </c>
      <c r="E126" s="4" t="s">
        <v>46</v>
      </c>
      <c r="G126" s="3"/>
    </row>
    <row r="127" spans="3:7" s="1" customFormat="1" ht="143.25" outlineLevel="1" x14ac:dyDescent="0.25">
      <c r="C127" s="2"/>
      <c r="D127" s="10" t="s">
        <v>1216</v>
      </c>
      <c r="E127" s="6" t="s">
        <v>390</v>
      </c>
      <c r="G127" s="3"/>
    </row>
    <row r="128" spans="3:7" s="1" customFormat="1" ht="129" outlineLevel="1" x14ac:dyDescent="0.25">
      <c r="C128" s="2"/>
      <c r="D128" s="10" t="s">
        <v>1217</v>
      </c>
      <c r="E128" s="6" t="s">
        <v>391</v>
      </c>
      <c r="G128" s="3"/>
    </row>
    <row r="129" spans="3:7" s="1" customFormat="1" ht="30" outlineLevel="1" x14ac:dyDescent="0.25">
      <c r="C129" s="2"/>
      <c r="D129" s="10" t="s">
        <v>1218</v>
      </c>
      <c r="E129" s="19" t="s">
        <v>1743</v>
      </c>
      <c r="G129" s="3"/>
    </row>
    <row r="130" spans="3:7" s="1" customFormat="1" ht="28.5" outlineLevel="1" x14ac:dyDescent="0.2">
      <c r="C130" s="2"/>
      <c r="D130" s="9" t="s">
        <v>1124</v>
      </c>
      <c r="E130" s="11" t="s">
        <v>1742</v>
      </c>
      <c r="G130" s="3"/>
    </row>
    <row r="131" spans="3:7" s="1" customFormat="1" ht="30" outlineLevel="1" x14ac:dyDescent="0.25">
      <c r="C131" s="2"/>
      <c r="D131" s="10" t="s">
        <v>1219</v>
      </c>
      <c r="E131" s="19" t="s">
        <v>1327</v>
      </c>
      <c r="G131" s="3"/>
    </row>
    <row r="132" spans="3:7" s="1" customFormat="1" outlineLevel="1" x14ac:dyDescent="0.2">
      <c r="C132" s="2"/>
      <c r="D132" s="9" t="s">
        <v>1124</v>
      </c>
      <c r="E132" s="11" t="s">
        <v>392</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D1269A57-F342-4980-AD79-53BB4A0152E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C94B-3570-4C85-AA39-82AF1F2029A6}">
  <sheetPr codeName="Tabelle85">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436</v>
      </c>
      <c r="G1" s="112" t="s">
        <v>1227</v>
      </c>
    </row>
    <row r="2" spans="3:8" s="1" customFormat="1" ht="29.25" thickTop="1" thickBot="1" x14ac:dyDescent="0.45">
      <c r="C2" s="2"/>
      <c r="D2" s="161" t="s">
        <v>1108</v>
      </c>
      <c r="E2" s="162"/>
      <c r="G2" s="3"/>
    </row>
    <row r="3" spans="3:8" s="1" customFormat="1" ht="58.5" outlineLevel="1" thickTop="1" x14ac:dyDescent="0.25">
      <c r="C3" s="2"/>
      <c r="D3" s="13" t="s">
        <v>1109</v>
      </c>
      <c r="E3" s="4" t="s">
        <v>443</v>
      </c>
      <c r="G3" s="3"/>
      <c r="H3" s="5"/>
    </row>
    <row r="4" spans="3:8" s="1" customFormat="1" ht="15" outlineLevel="1" x14ac:dyDescent="0.25">
      <c r="C4" s="2"/>
      <c r="D4" s="10" t="s">
        <v>1110</v>
      </c>
      <c r="E4" s="6" t="s">
        <v>1280</v>
      </c>
      <c r="G4" s="3"/>
    </row>
    <row r="5" spans="3:8" s="1" customFormat="1" ht="15" outlineLevel="1" x14ac:dyDescent="0.25">
      <c r="C5" s="2"/>
      <c r="D5" s="10" t="s">
        <v>1111</v>
      </c>
      <c r="E5" s="6" t="s">
        <v>437</v>
      </c>
      <c r="G5" s="3"/>
    </row>
    <row r="6" spans="3:8" s="1" customFormat="1" ht="29.25" outlineLevel="1" x14ac:dyDescent="0.25">
      <c r="C6" s="2"/>
      <c r="D6" s="10" t="s">
        <v>1112</v>
      </c>
      <c r="E6" s="6" t="s">
        <v>438</v>
      </c>
      <c r="G6" s="3"/>
    </row>
    <row r="7" spans="3:8" s="1" customFormat="1" ht="15" outlineLevel="1" x14ac:dyDescent="0.25">
      <c r="C7" s="2"/>
      <c r="D7" s="10" t="s">
        <v>338</v>
      </c>
      <c r="E7" s="6" t="s">
        <v>439</v>
      </c>
      <c r="G7" s="3"/>
    </row>
    <row r="8" spans="3:8" s="1" customFormat="1" ht="15" outlineLevel="1" x14ac:dyDescent="0.25">
      <c r="C8" s="2"/>
      <c r="D8" s="10" t="s">
        <v>1113</v>
      </c>
      <c r="E8" s="6" t="s">
        <v>34</v>
      </c>
      <c r="G8" s="3"/>
    </row>
    <row r="9" spans="3:8" s="1" customFormat="1" ht="43.5" outlineLevel="1" x14ac:dyDescent="0.25">
      <c r="C9" s="2"/>
      <c r="D9" s="10" t="s">
        <v>1114</v>
      </c>
      <c r="E9" s="6" t="s">
        <v>440</v>
      </c>
      <c r="G9" s="3"/>
    </row>
    <row r="10" spans="3:8" s="1" customFormat="1" outlineLevel="1" x14ac:dyDescent="0.2">
      <c r="C10" s="2"/>
      <c r="D10" s="72" t="s">
        <v>1115</v>
      </c>
      <c r="E10" s="55" t="s">
        <v>22</v>
      </c>
      <c r="G10" s="3"/>
    </row>
    <row r="11" spans="3:8" s="1" customFormat="1" ht="45" outlineLevel="1" x14ac:dyDescent="0.25">
      <c r="C11" s="2"/>
      <c r="D11" s="10" t="s">
        <v>1116</v>
      </c>
      <c r="E11" s="6">
        <v>6800</v>
      </c>
      <c r="G11" s="3"/>
    </row>
    <row r="12" spans="3:8" s="1" customFormat="1" ht="28.5" outlineLevel="1" x14ac:dyDescent="0.2">
      <c r="C12" s="2"/>
      <c r="D12" s="15" t="s">
        <v>1117</v>
      </c>
      <c r="E12" s="27">
        <v>6500</v>
      </c>
      <c r="G12" s="3"/>
    </row>
    <row r="13" spans="3:8" s="1" customFormat="1" ht="28.5" outlineLevel="1" x14ac:dyDescent="0.2">
      <c r="C13" s="2"/>
      <c r="D13" s="15" t="s">
        <v>1118</v>
      </c>
      <c r="E13" s="27">
        <v>300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58.5" outlineLevel="1" thickTop="1" x14ac:dyDescent="0.25">
      <c r="C18" s="2"/>
      <c r="D18" s="13" t="s">
        <v>1122</v>
      </c>
      <c r="E18" s="4" t="s">
        <v>442</v>
      </c>
      <c r="G18" s="3"/>
    </row>
    <row r="19" spans="3:7" s="1" customFormat="1" ht="15" outlineLevel="1" x14ac:dyDescent="0.25">
      <c r="C19" s="2"/>
      <c r="D19" s="10" t="s">
        <v>1123</v>
      </c>
      <c r="E19" s="6" t="s">
        <v>35</v>
      </c>
      <c r="G19" s="3"/>
    </row>
    <row r="20" spans="3:7" s="1" customFormat="1" ht="28.5" outlineLevel="1" x14ac:dyDescent="0.2">
      <c r="C20" s="2"/>
      <c r="D20" s="9" t="s">
        <v>1124</v>
      </c>
      <c r="E20" s="11" t="s">
        <v>1666</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1667</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44.25" outlineLevel="1" thickTop="1" x14ac:dyDescent="0.25">
      <c r="C29" s="2"/>
      <c r="D29" s="13" t="s">
        <v>1132</v>
      </c>
      <c r="E29" s="111" t="s">
        <v>1668</v>
      </c>
      <c r="G29" s="3"/>
    </row>
    <row r="30" spans="3:7" s="1" customFormat="1" ht="57.75" outlineLevel="1" x14ac:dyDescent="0.25">
      <c r="C30" s="2"/>
      <c r="D30" s="10" t="s">
        <v>1133</v>
      </c>
      <c r="E30" s="6" t="s">
        <v>1669</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132</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1323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90</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441</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31</v>
      </c>
      <c r="G84" s="3"/>
    </row>
    <row r="85" spans="3:7" s="1" customFormat="1" ht="60" outlineLevel="1" x14ac:dyDescent="0.25">
      <c r="C85" s="2"/>
      <c r="D85" s="10" t="s">
        <v>1182</v>
      </c>
      <c r="E85" s="6" t="s">
        <v>32</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32</v>
      </c>
      <c r="G96" s="3"/>
    </row>
    <row r="97" spans="3:7" s="1" customFormat="1" ht="15.75" outlineLevel="1" thickBot="1" x14ac:dyDescent="0.3">
      <c r="C97" s="2"/>
      <c r="D97" s="12" t="s">
        <v>1192</v>
      </c>
      <c r="E97" s="7" t="s">
        <v>1323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F63A1B42-580C-4546-9652-B0E435B395A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B9AC-11F6-4F17-BFE3-0652F529A8DE}">
  <sheetPr codeName="Tabelle87">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1865</v>
      </c>
      <c r="G1" s="112" t="s">
        <v>1227</v>
      </c>
    </row>
    <row r="2" spans="3:8" s="1" customFormat="1" ht="29.25" thickTop="1" thickBot="1" x14ac:dyDescent="0.45">
      <c r="C2" s="2"/>
      <c r="D2" s="161" t="s">
        <v>1108</v>
      </c>
      <c r="E2" s="162"/>
      <c r="G2" s="3"/>
    </row>
    <row r="3" spans="3:8" s="1" customFormat="1" ht="129.75" outlineLevel="1" thickTop="1" x14ac:dyDescent="0.25">
      <c r="C3" s="2"/>
      <c r="D3" s="13" t="s">
        <v>1109</v>
      </c>
      <c r="E3" s="4" t="s">
        <v>467</v>
      </c>
      <c r="G3" s="3"/>
      <c r="H3" s="5"/>
    </row>
    <row r="4" spans="3:8" s="1" customFormat="1" ht="15" outlineLevel="1" x14ac:dyDescent="0.25">
      <c r="C4" s="2"/>
      <c r="D4" s="10" t="s">
        <v>1110</v>
      </c>
      <c r="E4" s="6" t="s">
        <v>1349</v>
      </c>
      <c r="G4" s="3"/>
    </row>
    <row r="5" spans="3:8" s="1" customFormat="1" ht="15" outlineLevel="1" x14ac:dyDescent="0.25">
      <c r="C5" s="2"/>
      <c r="D5" s="10" t="s">
        <v>1111</v>
      </c>
      <c r="E5" s="6" t="s">
        <v>448</v>
      </c>
      <c r="G5" s="3"/>
    </row>
    <row r="6" spans="3:8" s="1" customFormat="1" ht="15" outlineLevel="1" x14ac:dyDescent="0.25">
      <c r="C6" s="2"/>
      <c r="D6" s="10" t="s">
        <v>1112</v>
      </c>
      <c r="E6" s="6" t="s">
        <v>1867</v>
      </c>
      <c r="G6" s="3"/>
    </row>
    <row r="7" spans="3:8" s="1" customFormat="1" ht="15" outlineLevel="1" x14ac:dyDescent="0.25">
      <c r="C7" s="2"/>
      <c r="D7" s="10" t="s">
        <v>338</v>
      </c>
      <c r="E7" s="6" t="s">
        <v>449</v>
      </c>
      <c r="G7" s="3"/>
    </row>
    <row r="8" spans="3:8" s="1" customFormat="1" ht="15" outlineLevel="1" x14ac:dyDescent="0.25">
      <c r="C8" s="2"/>
      <c r="D8" s="10" t="s">
        <v>1113</v>
      </c>
      <c r="E8" s="6" t="s">
        <v>1853</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1000</v>
      </c>
      <c r="G11" s="3"/>
    </row>
    <row r="12" spans="3:8" s="1" customFormat="1" ht="28.5" outlineLevel="1" x14ac:dyDescent="0.2">
      <c r="C12" s="2"/>
      <c r="D12" s="15" t="s">
        <v>1117</v>
      </c>
      <c r="E12" s="27">
        <v>800</v>
      </c>
      <c r="G12" s="3"/>
    </row>
    <row r="13" spans="3:8" s="1" customFormat="1" ht="28.5" outlineLevel="1" x14ac:dyDescent="0.2">
      <c r="C13" s="2"/>
      <c r="D13" s="15" t="s">
        <v>1118</v>
      </c>
      <c r="E13" s="27">
        <v>180</v>
      </c>
      <c r="G13" s="3"/>
    </row>
    <row r="14" spans="3:8" s="1" customFormat="1" ht="15" outlineLevel="1" thickBot="1" x14ac:dyDescent="0.25">
      <c r="C14" s="2"/>
      <c r="D14" s="16" t="s">
        <v>1119</v>
      </c>
      <c r="E14" s="91">
        <v>20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453</v>
      </c>
      <c r="G18" s="3"/>
    </row>
    <row r="19" spans="3:7" s="1" customFormat="1" ht="15" outlineLevel="1" x14ac:dyDescent="0.25">
      <c r="C19" s="2"/>
      <c r="D19" s="10" t="s">
        <v>1123</v>
      </c>
      <c r="E19" s="6" t="s">
        <v>35</v>
      </c>
      <c r="G19" s="3"/>
    </row>
    <row r="20" spans="3:7" s="1" customFormat="1" ht="28.5" outlineLevel="1" x14ac:dyDescent="0.2">
      <c r="C20" s="2"/>
      <c r="D20" s="9" t="s">
        <v>1124</v>
      </c>
      <c r="E20" s="11" t="s">
        <v>452</v>
      </c>
      <c r="G20" s="3"/>
    </row>
    <row r="21" spans="3:7" s="1" customFormat="1" ht="45" outlineLevel="1" x14ac:dyDescent="0.25">
      <c r="C21" s="2"/>
      <c r="D21" s="10" t="s">
        <v>1125</v>
      </c>
      <c r="E21" s="6" t="s">
        <v>134</v>
      </c>
      <c r="G21" s="3"/>
    </row>
    <row r="22" spans="3:7" s="1" customFormat="1" ht="29.25" outlineLevel="1" thickBot="1" x14ac:dyDescent="0.25">
      <c r="C22" s="2"/>
      <c r="D22" s="44" t="s">
        <v>1126</v>
      </c>
      <c r="E22" s="45" t="s">
        <v>454</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455</v>
      </c>
      <c r="G29" s="3"/>
    </row>
    <row r="30" spans="3:7" s="1" customFormat="1" ht="29.25" outlineLevel="1" x14ac:dyDescent="0.25">
      <c r="C30" s="2"/>
      <c r="D30" s="10" t="s">
        <v>1133</v>
      </c>
      <c r="E30" s="6" t="s">
        <v>465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466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32</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27</v>
      </c>
      <c r="G54" s="3"/>
    </row>
    <row r="55" spans="3:7" s="1" customFormat="1" outlineLevel="1" x14ac:dyDescent="0.2">
      <c r="C55" s="2"/>
      <c r="D55" s="15" t="s">
        <v>1156</v>
      </c>
      <c r="E55" s="27" t="s">
        <v>32</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32</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57.75" outlineLevel="1" x14ac:dyDescent="0.25">
      <c r="C73" s="2"/>
      <c r="D73" s="10" t="s">
        <v>1170</v>
      </c>
      <c r="E73" s="6" t="s">
        <v>462</v>
      </c>
      <c r="G73" s="3"/>
    </row>
    <row r="74" spans="3:7" s="1" customFormat="1" ht="43.5" outlineLevel="1" x14ac:dyDescent="0.25">
      <c r="C74" s="2"/>
      <c r="D74" s="10" t="s">
        <v>1171</v>
      </c>
      <c r="E74" s="6" t="s">
        <v>463</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451</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30" outlineLevel="1" x14ac:dyDescent="0.25">
      <c r="C91" s="2"/>
      <c r="D91" s="10" t="s">
        <v>1188</v>
      </c>
      <c r="E91" s="6" t="s">
        <v>31</v>
      </c>
      <c r="G91" s="3"/>
    </row>
    <row r="92" spans="3:7" s="1" customFormat="1" ht="15" outlineLevel="1" x14ac:dyDescent="0.25">
      <c r="C92" s="2"/>
      <c r="D92" s="10" t="s">
        <v>1185</v>
      </c>
      <c r="E92" s="6" t="s">
        <v>464</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1260</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1350</v>
      </c>
      <c r="E125" s="157" t="s">
        <v>456</v>
      </c>
      <c r="G125" s="3"/>
    </row>
    <row r="126" spans="3:7" s="1" customFormat="1" ht="30" outlineLevel="1" thickTop="1" x14ac:dyDescent="0.25">
      <c r="C126" s="2"/>
      <c r="D126" s="13" t="s">
        <v>1215</v>
      </c>
      <c r="E126" s="4" t="s">
        <v>85</v>
      </c>
      <c r="G126" s="3"/>
    </row>
    <row r="127" spans="3:7" s="1" customFormat="1" ht="100.5" outlineLevel="1" x14ac:dyDescent="0.25">
      <c r="C127" s="2"/>
      <c r="D127" s="10" t="s">
        <v>1216</v>
      </c>
      <c r="E127" s="6" t="s">
        <v>457</v>
      </c>
      <c r="G127" s="3"/>
    </row>
    <row r="128" spans="3:7" s="1" customFormat="1" ht="86.25" outlineLevel="1" x14ac:dyDescent="0.25">
      <c r="C128" s="2"/>
      <c r="D128" s="10" t="s">
        <v>1217</v>
      </c>
      <c r="E128" s="6" t="s">
        <v>458</v>
      </c>
      <c r="G128" s="3"/>
    </row>
    <row r="129" spans="3:7" s="1" customFormat="1" ht="30" outlineLevel="1" x14ac:dyDescent="0.25">
      <c r="C129" s="2"/>
      <c r="D129" s="10" t="s">
        <v>1218</v>
      </c>
      <c r="E129" s="19" t="s">
        <v>1351</v>
      </c>
      <c r="G129" s="3"/>
    </row>
    <row r="130" spans="3:7" s="1" customFormat="1" outlineLevel="1" x14ac:dyDescent="0.2">
      <c r="C130" s="2"/>
      <c r="D130" s="9" t="s">
        <v>1124</v>
      </c>
      <c r="E130" s="11" t="s">
        <v>459</v>
      </c>
      <c r="G130" s="3"/>
    </row>
    <row r="131" spans="3:7" s="1" customFormat="1" ht="30" outlineLevel="1" x14ac:dyDescent="0.25">
      <c r="C131" s="2"/>
      <c r="D131" s="10" t="s">
        <v>1219</v>
      </c>
      <c r="E131" s="19" t="s">
        <v>1276</v>
      </c>
      <c r="G131" s="3"/>
    </row>
    <row r="132" spans="3:7" s="1" customFormat="1" outlineLevel="1" x14ac:dyDescent="0.2">
      <c r="C132" s="2"/>
      <c r="D132" s="9" t="s">
        <v>1124</v>
      </c>
      <c r="E132" s="11" t="s">
        <v>460</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461</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9DF8EF13-9F30-49E7-81BE-1325F964F73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B22F-3E81-4024-8136-ABFD03063F7F}">
  <sheetPr codeName="Tabelle88">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468</v>
      </c>
      <c r="G1" s="112" t="s">
        <v>1227</v>
      </c>
    </row>
    <row r="2" spans="3:8" s="1" customFormat="1" ht="29.25" thickTop="1" thickBot="1" x14ac:dyDescent="0.45">
      <c r="C2" s="2"/>
      <c r="D2" s="161" t="s">
        <v>1108</v>
      </c>
      <c r="E2" s="162"/>
      <c r="G2" s="3"/>
    </row>
    <row r="3" spans="3:8" s="1" customFormat="1" ht="58.5" outlineLevel="1" thickTop="1" x14ac:dyDescent="0.25">
      <c r="C3" s="2"/>
      <c r="D3" s="13" t="s">
        <v>1109</v>
      </c>
      <c r="E3" s="4" t="s">
        <v>1651</v>
      </c>
      <c r="G3" s="3"/>
      <c r="H3" s="5"/>
    </row>
    <row r="4" spans="3:8" s="1" customFormat="1" ht="15" outlineLevel="1" x14ac:dyDescent="0.25">
      <c r="C4" s="2"/>
      <c r="D4" s="10" t="s">
        <v>1110</v>
      </c>
      <c r="E4" s="6" t="s">
        <v>1352</v>
      </c>
      <c r="G4" s="3"/>
    </row>
    <row r="5" spans="3:8" s="1" customFormat="1" ht="15" outlineLevel="1" x14ac:dyDescent="0.25">
      <c r="C5" s="2"/>
      <c r="D5" s="10" t="s">
        <v>1111</v>
      </c>
      <c r="E5" s="6" t="s">
        <v>469</v>
      </c>
      <c r="G5" s="3"/>
    </row>
    <row r="6" spans="3:8" s="1" customFormat="1" ht="15" outlineLevel="1" x14ac:dyDescent="0.25">
      <c r="C6" s="2"/>
      <c r="D6" s="10" t="s">
        <v>1112</v>
      </c>
      <c r="E6" s="6" t="s">
        <v>1652</v>
      </c>
      <c r="G6" s="3"/>
    </row>
    <row r="7" spans="3:8" s="1" customFormat="1" ht="15" outlineLevel="1" x14ac:dyDescent="0.25">
      <c r="C7" s="2"/>
      <c r="D7" s="10" t="s">
        <v>338</v>
      </c>
      <c r="E7" s="6" t="s">
        <v>1653</v>
      </c>
      <c r="G7" s="3"/>
    </row>
    <row r="8" spans="3:8" s="1" customFormat="1" ht="15" outlineLevel="1" x14ac:dyDescent="0.25">
      <c r="C8" s="2"/>
      <c r="D8" s="10" t="s">
        <v>1113</v>
      </c>
      <c r="E8" s="6" t="s">
        <v>1654</v>
      </c>
      <c r="G8" s="3"/>
    </row>
    <row r="9" spans="3:8" s="1" customFormat="1" ht="30" outlineLevel="1" x14ac:dyDescent="0.25">
      <c r="C9" s="2"/>
      <c r="D9" s="10" t="s">
        <v>1114</v>
      </c>
      <c r="E9" s="6" t="s">
        <v>471</v>
      </c>
      <c r="G9" s="3"/>
    </row>
    <row r="10" spans="3:8" s="1" customFormat="1" outlineLevel="1" x14ac:dyDescent="0.2">
      <c r="C10" s="2"/>
      <c r="D10" s="72" t="s">
        <v>1115</v>
      </c>
      <c r="E10" s="55" t="s">
        <v>478</v>
      </c>
      <c r="G10" s="3"/>
    </row>
    <row r="11" spans="3:8" s="1" customFormat="1" ht="45" outlineLevel="1" x14ac:dyDescent="0.25">
      <c r="C11" s="2"/>
      <c r="D11" s="10" t="s">
        <v>1116</v>
      </c>
      <c r="E11" s="6">
        <v>194</v>
      </c>
      <c r="G11" s="3"/>
    </row>
    <row r="12" spans="3:8" s="1" customFormat="1" ht="28.5" outlineLevel="1" x14ac:dyDescent="0.2">
      <c r="C12" s="2"/>
      <c r="D12" s="15" t="s">
        <v>1117</v>
      </c>
      <c r="E12" s="27">
        <v>194</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191</v>
      </c>
      <c r="G18" s="3"/>
    </row>
    <row r="19" spans="3:7" s="1" customFormat="1" ht="15" outlineLevel="1" x14ac:dyDescent="0.25">
      <c r="C19" s="2"/>
      <c r="D19" s="10" t="s">
        <v>1123</v>
      </c>
      <c r="E19" s="6" t="s">
        <v>473</v>
      </c>
      <c r="G19" s="3"/>
    </row>
    <row r="20" spans="3:7" s="1" customFormat="1" outlineLevel="1" x14ac:dyDescent="0.2">
      <c r="C20" s="2"/>
      <c r="D20" s="9" t="s">
        <v>1124</v>
      </c>
      <c r="E20" s="11" t="s">
        <v>22</v>
      </c>
      <c r="G20" s="3"/>
    </row>
    <row r="21" spans="3:7" s="1" customFormat="1" ht="45" outlineLevel="1" x14ac:dyDescent="0.25">
      <c r="C21" s="2"/>
      <c r="D21" s="10" t="s">
        <v>1125</v>
      </c>
      <c r="E21" s="6" t="s">
        <v>446</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43.5" outlineLevel="1" x14ac:dyDescent="0.25">
      <c r="C30" s="2"/>
      <c r="D30" s="10" t="s">
        <v>1133</v>
      </c>
      <c r="E30" s="6" t="s">
        <v>477</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32</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32</v>
      </c>
      <c r="G47" s="3"/>
    </row>
    <row r="48" spans="3:7" s="1" customFormat="1" ht="15.75" outlineLevel="1" thickBot="1" x14ac:dyDescent="0.3">
      <c r="C48" s="2"/>
      <c r="D48" s="12" t="s">
        <v>112</v>
      </c>
      <c r="E48" s="7" t="s">
        <v>31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32</v>
      </c>
      <c r="G50" s="3"/>
    </row>
    <row r="51" spans="3:7" s="1" customFormat="1" ht="30.75" outlineLevel="1" thickBot="1" x14ac:dyDescent="0.3">
      <c r="C51" s="2"/>
      <c r="D51" s="12" t="s">
        <v>1152</v>
      </c>
      <c r="E51" s="7" t="s">
        <v>32</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1323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472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32</v>
      </c>
      <c r="G83" s="3"/>
    </row>
    <row r="84" spans="3:7" s="1" customFormat="1" ht="30" outlineLevel="1" x14ac:dyDescent="0.25">
      <c r="C84" s="2"/>
      <c r="D84" s="10" t="s">
        <v>1181</v>
      </c>
      <c r="E84" s="6" t="s">
        <v>71</v>
      </c>
      <c r="G84" s="3"/>
    </row>
    <row r="85" spans="3:7" s="1" customFormat="1" ht="60" outlineLevel="1" x14ac:dyDescent="0.25">
      <c r="C85" s="2"/>
      <c r="D85" s="10" t="s">
        <v>1182</v>
      </c>
      <c r="E85" s="6" t="s">
        <v>32</v>
      </c>
      <c r="G85" s="3"/>
    </row>
    <row r="86" spans="3:7" s="1" customFormat="1" ht="30" outlineLevel="1" x14ac:dyDescent="0.25">
      <c r="C86" s="2"/>
      <c r="D86" s="10" t="s">
        <v>1183</v>
      </c>
      <c r="E86" s="6" t="s">
        <v>32</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32</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32</v>
      </c>
      <c r="G103" s="3"/>
    </row>
    <row r="104" spans="3:7" s="1" customFormat="1" ht="45.75" outlineLevel="1" thickBot="1" x14ac:dyDescent="0.3">
      <c r="C104" s="2"/>
      <c r="D104" s="12" t="s">
        <v>1198</v>
      </c>
      <c r="E104" s="7" t="s">
        <v>32</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32</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32</v>
      </c>
      <c r="G113" s="3"/>
    </row>
    <row r="114" spans="3:7" s="1" customFormat="1" ht="45.75" outlineLevel="1" thickBot="1" x14ac:dyDescent="0.3">
      <c r="C114" s="2"/>
      <c r="D114" s="12" t="s">
        <v>1205</v>
      </c>
      <c r="E114" s="7" t="s">
        <v>32</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44.25" outlineLevel="1" thickBot="1" x14ac:dyDescent="0.3">
      <c r="C119" s="2"/>
      <c r="D119" s="12" t="s">
        <v>1209</v>
      </c>
      <c r="E119" s="7" t="s">
        <v>474</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1353</v>
      </c>
      <c r="E125" s="157">
        <v>0</v>
      </c>
      <c r="G125" s="3"/>
    </row>
    <row r="126" spans="3:7" s="1" customFormat="1" ht="30" outlineLevel="1" thickTop="1" x14ac:dyDescent="0.25">
      <c r="C126" s="2"/>
      <c r="D126" s="13" t="s">
        <v>1215</v>
      </c>
      <c r="E126" s="4" t="s">
        <v>85</v>
      </c>
      <c r="G126" s="3"/>
    </row>
    <row r="127" spans="3:7" s="1" customFormat="1" ht="45" outlineLevel="1" x14ac:dyDescent="0.25">
      <c r="C127" s="2"/>
      <c r="D127" s="10" t="s">
        <v>1216</v>
      </c>
      <c r="E127" s="6" t="s">
        <v>475</v>
      </c>
      <c r="G127" s="3"/>
    </row>
    <row r="128" spans="3:7" s="1" customFormat="1" ht="45" outlineLevel="1" x14ac:dyDescent="0.25">
      <c r="C128" s="2"/>
      <c r="D128" s="10" t="s">
        <v>1217</v>
      </c>
      <c r="E128" s="6" t="s">
        <v>272</v>
      </c>
      <c r="G128" s="3"/>
    </row>
    <row r="129" spans="3:7" s="1" customFormat="1" ht="30" outlineLevel="1" x14ac:dyDescent="0.25">
      <c r="C129" s="2"/>
      <c r="D129" s="10" t="s">
        <v>1218</v>
      </c>
      <c r="E129" s="19" t="s">
        <v>1244</v>
      </c>
      <c r="G129" s="3"/>
    </row>
    <row r="130" spans="3:7" s="1" customFormat="1" outlineLevel="1" x14ac:dyDescent="0.2">
      <c r="C130" s="2"/>
      <c r="D130" s="9" t="s">
        <v>1124</v>
      </c>
      <c r="E130" s="11" t="s">
        <v>476</v>
      </c>
      <c r="G130" s="3"/>
    </row>
    <row r="131" spans="3:7" s="1" customFormat="1" ht="30" outlineLevel="1" x14ac:dyDescent="0.25">
      <c r="C131" s="2"/>
      <c r="D131" s="10" t="s">
        <v>1219</v>
      </c>
      <c r="E131" s="19" t="s">
        <v>1354</v>
      </c>
      <c r="G131" s="3"/>
    </row>
    <row r="132" spans="3:7" s="1" customFormat="1" outlineLevel="1" x14ac:dyDescent="0.2">
      <c r="C132" s="2"/>
      <c r="D132" s="9" t="s">
        <v>1124</v>
      </c>
      <c r="E132" s="11">
        <v>0</v>
      </c>
      <c r="G132" s="3"/>
    </row>
    <row r="133" spans="3:7" s="1" customFormat="1" ht="15" outlineLevel="1" x14ac:dyDescent="0.25">
      <c r="C133" s="2"/>
      <c r="D133" s="97" t="s">
        <v>1220</v>
      </c>
      <c r="E133" s="6"/>
      <c r="G133" s="3"/>
    </row>
    <row r="134" spans="3:7" s="1" customFormat="1" outlineLevel="1" x14ac:dyDescent="0.2">
      <c r="C134" s="2"/>
      <c r="D134" s="15" t="s">
        <v>1221</v>
      </c>
      <c r="E134" s="19" t="s">
        <v>60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t="s">
        <v>1655</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D07E392-6CAC-4E33-ACEB-6E76B50FBDA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0AD7-8DA2-45B3-BE99-F8F8FC704933}">
  <sheetPr codeName="Tabelle89">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479</v>
      </c>
      <c r="G1" s="112" t="s">
        <v>1227</v>
      </c>
    </row>
    <row r="2" spans="3:8" s="1" customFormat="1" ht="29.25" thickTop="1" thickBot="1" x14ac:dyDescent="0.45">
      <c r="C2" s="2"/>
      <c r="D2" s="161" t="s">
        <v>1108</v>
      </c>
      <c r="E2" s="162"/>
      <c r="G2" s="3"/>
    </row>
    <row r="3" spans="3:8" s="1" customFormat="1" ht="30" outlineLevel="1" thickTop="1" x14ac:dyDescent="0.25">
      <c r="C3" s="2"/>
      <c r="D3" s="13" t="s">
        <v>1109</v>
      </c>
      <c r="E3" s="4" t="s">
        <v>492</v>
      </c>
      <c r="G3" s="3"/>
      <c r="H3" s="5"/>
    </row>
    <row r="4" spans="3:8" s="1" customFormat="1" ht="15" outlineLevel="1" x14ac:dyDescent="0.25">
      <c r="C4" s="2"/>
      <c r="D4" s="10" t="s">
        <v>1110</v>
      </c>
      <c r="E4" s="6" t="s">
        <v>1355</v>
      </c>
      <c r="G4" s="3"/>
    </row>
    <row r="5" spans="3:8" s="1" customFormat="1" ht="15" outlineLevel="1" x14ac:dyDescent="0.25">
      <c r="C5" s="2"/>
      <c r="D5" s="10" t="s">
        <v>1111</v>
      </c>
      <c r="E5" s="6" t="s">
        <v>480</v>
      </c>
      <c r="G5" s="3"/>
    </row>
    <row r="6" spans="3:8" s="1" customFormat="1" ht="15" outlineLevel="1" x14ac:dyDescent="0.25">
      <c r="C6" s="2"/>
      <c r="D6" s="10" t="s">
        <v>1112</v>
      </c>
      <c r="E6" s="6" t="s">
        <v>481</v>
      </c>
      <c r="G6" s="3"/>
    </row>
    <row r="7" spans="3:8" s="1" customFormat="1" ht="15" outlineLevel="1" x14ac:dyDescent="0.25">
      <c r="C7" s="2"/>
      <c r="D7" s="10" t="s">
        <v>338</v>
      </c>
      <c r="E7" s="6" t="s">
        <v>482</v>
      </c>
      <c r="G7" s="3"/>
    </row>
    <row r="8" spans="3:8" s="1" customFormat="1" ht="15" outlineLevel="1" x14ac:dyDescent="0.25">
      <c r="C8" s="2"/>
      <c r="D8" s="10" t="s">
        <v>1113</v>
      </c>
      <c r="E8" s="6" t="s">
        <v>483</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400</v>
      </c>
      <c r="G11" s="3"/>
    </row>
    <row r="12" spans="3:8" s="1" customFormat="1" ht="28.5" outlineLevel="1" x14ac:dyDescent="0.2">
      <c r="C12" s="2"/>
      <c r="D12" s="15" t="s">
        <v>1117</v>
      </c>
      <c r="E12" s="27">
        <v>400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489</v>
      </c>
      <c r="G18" s="3"/>
    </row>
    <row r="19" spans="3:7" s="1" customFormat="1" ht="15" outlineLevel="1" x14ac:dyDescent="0.25">
      <c r="C19" s="2"/>
      <c r="D19" s="10" t="s">
        <v>1123</v>
      </c>
      <c r="E19" s="6" t="s">
        <v>35</v>
      </c>
      <c r="G19" s="3"/>
    </row>
    <row r="20" spans="3:7" s="1" customFormat="1" ht="28.5" outlineLevel="1" x14ac:dyDescent="0.2">
      <c r="C20" s="2"/>
      <c r="D20" s="9" t="s">
        <v>1124</v>
      </c>
      <c r="E20" s="11" t="s">
        <v>488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490</v>
      </c>
      <c r="G29" s="3"/>
    </row>
    <row r="30" spans="3:7" s="1" customFormat="1" ht="29.25" outlineLevel="1" x14ac:dyDescent="0.25">
      <c r="C30" s="2"/>
      <c r="D30" s="10" t="s">
        <v>1133</v>
      </c>
      <c r="E30" s="6" t="s">
        <v>465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266</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29.25" outlineLevel="1" thickBot="1" x14ac:dyDescent="0.25">
      <c r="C58" s="2"/>
      <c r="D58" s="16" t="s">
        <v>1159</v>
      </c>
      <c r="E58" s="91" t="s">
        <v>1356</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60</v>
      </c>
      <c r="G73" s="3"/>
    </row>
    <row r="74" spans="3:7" s="1" customFormat="1" ht="30" outlineLevel="1" x14ac:dyDescent="0.25">
      <c r="C74" s="2"/>
      <c r="D74" s="10" t="s">
        <v>1171</v>
      </c>
      <c r="E74" s="6" t="s">
        <v>60</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29.25" outlineLevel="1" thickBot="1" x14ac:dyDescent="0.25">
      <c r="C77" s="2"/>
      <c r="D77" s="44" t="s">
        <v>1174</v>
      </c>
      <c r="E77" s="45" t="s">
        <v>485</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486</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31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15.75" outlineLevel="1" thickBot="1" x14ac:dyDescent="0.3">
      <c r="C119" s="2"/>
      <c r="D119" s="12" t="s">
        <v>1209</v>
      </c>
      <c r="E119" s="7" t="s">
        <v>491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60</v>
      </c>
      <c r="G121" s="3"/>
    </row>
    <row r="122" spans="3:7" s="1" customFormat="1" ht="42.75" outlineLevel="1" x14ac:dyDescent="0.2">
      <c r="C122" s="2"/>
      <c r="D122" s="15" t="s">
        <v>1212</v>
      </c>
      <c r="E122" s="6" t="s">
        <v>1260</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AA9849CA-EC1B-4260-81D3-9007E252580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F0AF-E3F6-4CF4-893E-9B3FD853D303}">
  <sheetPr codeName="Tabelle90">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493</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509</v>
      </c>
      <c r="G3" s="3"/>
      <c r="H3" s="5"/>
    </row>
    <row r="4" spans="3:8" s="1" customFormat="1" ht="15" outlineLevel="1" x14ac:dyDescent="0.25">
      <c r="C4" s="2"/>
      <c r="D4" s="10" t="s">
        <v>1110</v>
      </c>
      <c r="E4" s="6" t="s">
        <v>1357</v>
      </c>
      <c r="G4" s="3"/>
    </row>
    <row r="5" spans="3:8" s="1" customFormat="1" ht="15" outlineLevel="1" x14ac:dyDescent="0.25">
      <c r="C5" s="2"/>
      <c r="D5" s="10" t="s">
        <v>1111</v>
      </c>
      <c r="E5" s="6" t="s">
        <v>494</v>
      </c>
      <c r="G5" s="3"/>
    </row>
    <row r="6" spans="3:8" s="1" customFormat="1" ht="15" outlineLevel="1" x14ac:dyDescent="0.25">
      <c r="C6" s="2"/>
      <c r="D6" s="10" t="s">
        <v>1112</v>
      </c>
      <c r="E6" s="6" t="s">
        <v>1476</v>
      </c>
      <c r="G6" s="3"/>
    </row>
    <row r="7" spans="3:8" s="1" customFormat="1" ht="15" outlineLevel="1" x14ac:dyDescent="0.25">
      <c r="C7" s="2"/>
      <c r="D7" s="10" t="s">
        <v>338</v>
      </c>
      <c r="E7" s="6" t="s">
        <v>495</v>
      </c>
      <c r="G7" s="3"/>
    </row>
    <row r="8" spans="3:8" s="1" customFormat="1" ht="15" outlineLevel="1" x14ac:dyDescent="0.25">
      <c r="C8" s="2"/>
      <c r="D8" s="10" t="s">
        <v>1113</v>
      </c>
      <c r="E8" s="6" t="s">
        <v>34</v>
      </c>
      <c r="G8" s="3"/>
    </row>
    <row r="9" spans="3:8" s="1" customFormat="1" ht="72" outlineLevel="1" x14ac:dyDescent="0.25">
      <c r="C9" s="2"/>
      <c r="D9" s="10" t="s">
        <v>1114</v>
      </c>
      <c r="E9" s="6" t="s">
        <v>497</v>
      </c>
      <c r="G9" s="3"/>
    </row>
    <row r="10" spans="3:8" s="1" customFormat="1" outlineLevel="1" x14ac:dyDescent="0.2">
      <c r="C10" s="2"/>
      <c r="D10" s="72" t="s">
        <v>1115</v>
      </c>
      <c r="E10" s="55" t="s">
        <v>22</v>
      </c>
      <c r="G10" s="3"/>
    </row>
    <row r="11" spans="3:8" s="1" customFormat="1" ht="45" outlineLevel="1" x14ac:dyDescent="0.25">
      <c r="C11" s="2"/>
      <c r="D11" s="10" t="s">
        <v>1116</v>
      </c>
      <c r="E11" s="6">
        <v>100</v>
      </c>
      <c r="G11" s="3"/>
    </row>
    <row r="12" spans="3:8" s="1" customFormat="1" ht="28.5" outlineLevel="1" x14ac:dyDescent="0.2">
      <c r="C12" s="2"/>
      <c r="D12" s="15" t="s">
        <v>1117</v>
      </c>
      <c r="E12" s="27">
        <v>0</v>
      </c>
      <c r="G12" s="3"/>
    </row>
    <row r="13" spans="3:8" s="1" customFormat="1" ht="28.5" outlineLevel="1" x14ac:dyDescent="0.2">
      <c r="C13" s="2"/>
      <c r="D13" s="15" t="s">
        <v>1118</v>
      </c>
      <c r="E13" s="27">
        <v>100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191</v>
      </c>
      <c r="G18" s="3"/>
    </row>
    <row r="19" spans="3:7" s="1" customFormat="1" ht="15" outlineLevel="1" x14ac:dyDescent="0.25">
      <c r="C19" s="2"/>
      <c r="D19" s="10" t="s">
        <v>1123</v>
      </c>
      <c r="E19" s="6" t="s">
        <v>35</v>
      </c>
      <c r="G19" s="3"/>
    </row>
    <row r="20" spans="3:7" s="1" customFormat="1" ht="57" outlineLevel="1" x14ac:dyDescent="0.2">
      <c r="C20" s="2"/>
      <c r="D20" s="9" t="s">
        <v>1124</v>
      </c>
      <c r="E20" s="11" t="s">
        <v>500</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29.25" outlineLevel="1" x14ac:dyDescent="0.25">
      <c r="C30" s="2"/>
      <c r="D30" s="10" t="s">
        <v>1133</v>
      </c>
      <c r="E30" s="6" t="s">
        <v>507</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508</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32</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72" outlineLevel="1" thickBot="1" x14ac:dyDescent="0.25">
      <c r="C77" s="2"/>
      <c r="D77" s="44" t="s">
        <v>1174</v>
      </c>
      <c r="E77" s="45" t="s">
        <v>498</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44.25" outlineLevel="1" thickBot="1" x14ac:dyDescent="0.3">
      <c r="C81" s="2"/>
      <c r="D81" s="12" t="s">
        <v>1178</v>
      </c>
      <c r="E81" s="56" t="s">
        <v>499</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31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1358</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44.25" outlineLevel="1" thickTop="1" x14ac:dyDescent="0.25">
      <c r="C118" s="2"/>
      <c r="D118" s="13" t="s">
        <v>1208</v>
      </c>
      <c r="E118" s="4" t="s">
        <v>42</v>
      </c>
      <c r="G118" s="3"/>
    </row>
    <row r="119" spans="3:7" s="1" customFormat="1" ht="15.75" outlineLevel="1" thickBot="1" x14ac:dyDescent="0.3">
      <c r="C119" s="2"/>
      <c r="D119" s="12" t="s">
        <v>1209</v>
      </c>
      <c r="E119" s="7" t="s">
        <v>161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1250</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1359</v>
      </c>
      <c r="E125" s="157" t="s">
        <v>502</v>
      </c>
      <c r="G125" s="3"/>
    </row>
    <row r="126" spans="3:7" s="1" customFormat="1" ht="15.75" outlineLevel="1" thickTop="1" x14ac:dyDescent="0.25">
      <c r="C126" s="2"/>
      <c r="D126" s="13" t="s">
        <v>1215</v>
      </c>
      <c r="E126" s="4" t="s">
        <v>55</v>
      </c>
      <c r="G126" s="3"/>
    </row>
    <row r="127" spans="3:7" s="1" customFormat="1" ht="129" outlineLevel="1" x14ac:dyDescent="0.25">
      <c r="C127" s="2"/>
      <c r="D127" s="10" t="s">
        <v>1216</v>
      </c>
      <c r="E127" s="6" t="s">
        <v>503</v>
      </c>
      <c r="G127" s="3"/>
    </row>
    <row r="128" spans="3:7" s="1" customFormat="1" ht="114.75" outlineLevel="1" x14ac:dyDescent="0.25">
      <c r="C128" s="2"/>
      <c r="D128" s="10" t="s">
        <v>1217</v>
      </c>
      <c r="E128" s="6" t="s">
        <v>504</v>
      </c>
      <c r="G128" s="3"/>
    </row>
    <row r="129" spans="3:7" s="1" customFormat="1" ht="30" outlineLevel="1" x14ac:dyDescent="0.25">
      <c r="C129" s="2"/>
      <c r="D129" s="10" t="s">
        <v>1218</v>
      </c>
      <c r="E129" s="19" t="s">
        <v>1360</v>
      </c>
      <c r="G129" s="3"/>
    </row>
    <row r="130" spans="3:7" s="1" customFormat="1" ht="42.75" outlineLevel="1" x14ac:dyDescent="0.2">
      <c r="C130" s="2"/>
      <c r="D130" s="9" t="s">
        <v>1124</v>
      </c>
      <c r="E130" s="11" t="s">
        <v>505</v>
      </c>
      <c r="G130" s="3"/>
    </row>
    <row r="131" spans="3:7" s="1" customFormat="1" ht="30" outlineLevel="1" x14ac:dyDescent="0.25">
      <c r="C131" s="2"/>
      <c r="D131" s="10" t="s">
        <v>1219</v>
      </c>
      <c r="E131" s="19" t="s">
        <v>1361</v>
      </c>
      <c r="G131" s="3"/>
    </row>
    <row r="132" spans="3:7" s="1" customFormat="1" ht="28.5" outlineLevel="1" x14ac:dyDescent="0.2">
      <c r="C132" s="2"/>
      <c r="D132" s="9" t="s">
        <v>1124</v>
      </c>
      <c r="E132" s="11" t="s">
        <v>506</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C55869B4-8CFA-4398-A874-CC47152E3AA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218F-CD73-4F9B-9B25-13128D095E33}">
  <sheetPr codeName="Tabelle91">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510</v>
      </c>
      <c r="G1" s="112" t="s">
        <v>1227</v>
      </c>
    </row>
    <row r="2" spans="3:8" s="1" customFormat="1" ht="29.25" thickTop="1" thickBot="1" x14ac:dyDescent="0.45">
      <c r="C2" s="2"/>
      <c r="D2" s="161" t="s">
        <v>1108</v>
      </c>
      <c r="E2" s="162"/>
      <c r="G2" s="3"/>
    </row>
    <row r="3" spans="3:8" s="1" customFormat="1" ht="201" outlineLevel="1" thickTop="1" x14ac:dyDescent="0.25">
      <c r="C3" s="2"/>
      <c r="D3" s="13" t="s">
        <v>1109</v>
      </c>
      <c r="E3" s="4" t="s">
        <v>1595</v>
      </c>
      <c r="G3" s="3"/>
      <c r="H3" s="5"/>
    </row>
    <row r="4" spans="3:8" s="1" customFormat="1" ht="15" outlineLevel="1" x14ac:dyDescent="0.25">
      <c r="C4" s="2"/>
      <c r="D4" s="10" t="s">
        <v>1110</v>
      </c>
      <c r="E4" s="6" t="s">
        <v>1362</v>
      </c>
      <c r="G4" s="3"/>
    </row>
    <row r="5" spans="3:8" s="1" customFormat="1" ht="15" outlineLevel="1" x14ac:dyDescent="0.25">
      <c r="C5" s="2"/>
      <c r="D5" s="10" t="s">
        <v>1111</v>
      </c>
      <c r="E5" s="6" t="s">
        <v>511</v>
      </c>
      <c r="G5" s="3"/>
    </row>
    <row r="6" spans="3:8" s="1" customFormat="1" ht="15" outlineLevel="1" x14ac:dyDescent="0.25">
      <c r="C6" s="2"/>
      <c r="D6" s="10" t="s">
        <v>1112</v>
      </c>
      <c r="E6" s="6" t="s">
        <v>512</v>
      </c>
      <c r="G6" s="3"/>
    </row>
    <row r="7" spans="3:8" s="1" customFormat="1" ht="15" outlineLevel="1" x14ac:dyDescent="0.25">
      <c r="C7" s="2"/>
      <c r="D7" s="10" t="s">
        <v>338</v>
      </c>
      <c r="E7" s="6" t="s">
        <v>513</v>
      </c>
      <c r="G7" s="3"/>
    </row>
    <row r="8" spans="3:8" s="1" customFormat="1" ht="15" outlineLevel="1" x14ac:dyDescent="0.25">
      <c r="C8" s="2"/>
      <c r="D8" s="10" t="s">
        <v>1113</v>
      </c>
      <c r="E8" s="6" t="s">
        <v>514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7800</v>
      </c>
      <c r="G11" s="3"/>
    </row>
    <row r="12" spans="3:8" s="1" customFormat="1" ht="28.5" outlineLevel="1" x14ac:dyDescent="0.2">
      <c r="C12" s="2"/>
      <c r="D12" s="15" t="s">
        <v>1117</v>
      </c>
      <c r="E12" s="27">
        <v>7100</v>
      </c>
      <c r="G12" s="3"/>
    </row>
    <row r="13" spans="3:8" s="1" customFormat="1" ht="28.5" outlineLevel="1" x14ac:dyDescent="0.2">
      <c r="C13" s="2"/>
      <c r="D13" s="15" t="s">
        <v>1118</v>
      </c>
      <c r="E13" s="27">
        <v>600</v>
      </c>
      <c r="G13" s="3"/>
    </row>
    <row r="14" spans="3:8" s="1" customFormat="1" ht="15" outlineLevel="1" thickBot="1" x14ac:dyDescent="0.25">
      <c r="C14" s="2"/>
      <c r="D14" s="16" t="s">
        <v>1119</v>
      </c>
      <c r="E14" s="91">
        <v>100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520</v>
      </c>
      <c r="G18" s="3"/>
    </row>
    <row r="19" spans="3:7" s="1" customFormat="1" ht="15" outlineLevel="1" x14ac:dyDescent="0.25">
      <c r="C19" s="2"/>
      <c r="D19" s="10" t="s">
        <v>1123</v>
      </c>
      <c r="E19" s="6" t="s">
        <v>518</v>
      </c>
      <c r="G19" s="3"/>
    </row>
    <row r="20" spans="3:7" s="1" customFormat="1" outlineLevel="1" x14ac:dyDescent="0.2">
      <c r="C20" s="2"/>
      <c r="D20" s="9" t="s">
        <v>1124</v>
      </c>
      <c r="E20" s="11" t="s">
        <v>519</v>
      </c>
      <c r="G20" s="3"/>
    </row>
    <row r="21" spans="3:7" s="1" customFormat="1" ht="45" outlineLevel="1" x14ac:dyDescent="0.25">
      <c r="C21" s="2"/>
      <c r="D21" s="10" t="s">
        <v>1125</v>
      </c>
      <c r="E21" s="6" t="s">
        <v>521</v>
      </c>
      <c r="G21" s="3"/>
    </row>
    <row r="22" spans="3:7" s="1" customFormat="1" ht="29.25" outlineLevel="1" thickBot="1" x14ac:dyDescent="0.25">
      <c r="C22" s="2"/>
      <c r="D22" s="44" t="s">
        <v>1126</v>
      </c>
      <c r="E22" s="45" t="s">
        <v>522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200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1596</v>
      </c>
      <c r="G29" s="3"/>
    </row>
    <row r="30" spans="3:7" s="1" customFormat="1" ht="15" outlineLevel="1" x14ac:dyDescent="0.25">
      <c r="C30" s="2"/>
      <c r="D30" s="10" t="s">
        <v>1133</v>
      </c>
      <c r="E30" s="6" t="s">
        <v>1597</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43.5" outlineLevel="1" x14ac:dyDescent="0.25">
      <c r="C38" s="2"/>
      <c r="D38" s="10" t="s">
        <v>1141</v>
      </c>
      <c r="E38" s="6" t="s">
        <v>516</v>
      </c>
      <c r="G38" s="3"/>
    </row>
    <row r="39" spans="3:7" s="1" customFormat="1" ht="43.5" outlineLevel="1" x14ac:dyDescent="0.25">
      <c r="C39" s="2"/>
      <c r="D39" s="10" t="s">
        <v>1142</v>
      </c>
      <c r="E39" s="6" t="s">
        <v>517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1363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1284</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121</v>
      </c>
      <c r="G73" s="3"/>
    </row>
    <row r="74" spans="3:7" s="1" customFormat="1" ht="30" outlineLevel="1" x14ac:dyDescent="0.25">
      <c r="C74" s="2"/>
      <c r="D74" s="10" t="s">
        <v>1171</v>
      </c>
      <c r="E74" s="6" t="s">
        <v>530</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1598</v>
      </c>
      <c r="G80" s="3"/>
    </row>
    <row r="81" spans="3:7" s="1" customFormat="1" ht="15.75" outlineLevel="1" thickBot="1" x14ac:dyDescent="0.3">
      <c r="C81" s="2"/>
      <c r="D81" s="12" t="s">
        <v>1178</v>
      </c>
      <c r="E81" s="56" t="s">
        <v>1599</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21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19</v>
      </c>
      <c r="G91" s="3"/>
    </row>
    <row r="92" spans="3:7" s="1" customFormat="1" ht="15" outlineLevel="1" x14ac:dyDescent="0.25">
      <c r="C92" s="2"/>
      <c r="D92" s="10" t="s">
        <v>1185</v>
      </c>
      <c r="E92" s="6" t="s">
        <v>531</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30.75" thickTop="1" thickBot="1" x14ac:dyDescent="0.3">
      <c r="C106" s="2"/>
      <c r="D106" s="46"/>
      <c r="E106" s="47" t="s">
        <v>1602</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30" outlineLevel="1" thickBot="1" x14ac:dyDescent="0.3">
      <c r="C119" s="2"/>
      <c r="D119" s="12" t="s">
        <v>1209</v>
      </c>
      <c r="E119" s="7" t="s">
        <v>350</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1260</v>
      </c>
      <c r="G121" s="3"/>
    </row>
    <row r="122" spans="3:7" s="1" customFormat="1" ht="42.75" outlineLevel="1" x14ac:dyDescent="0.2">
      <c r="C122" s="2"/>
      <c r="D122" s="15" t="s">
        <v>1212</v>
      </c>
      <c r="E122" s="6" t="s">
        <v>1260</v>
      </c>
      <c r="G122" s="3"/>
    </row>
    <row r="123" spans="3:7" s="1" customFormat="1" ht="28.5" outlineLevel="1" x14ac:dyDescent="0.2">
      <c r="C123" s="2"/>
      <c r="D123" s="15" t="s">
        <v>1213</v>
      </c>
      <c r="E123" s="6" t="s">
        <v>1260</v>
      </c>
      <c r="G123" s="3"/>
    </row>
    <row r="124" spans="3:7" s="1" customFormat="1" ht="29.25" outlineLevel="1" thickBot="1" x14ac:dyDescent="0.25">
      <c r="C124" s="2"/>
      <c r="D124" s="16" t="s">
        <v>1214</v>
      </c>
      <c r="E124" s="7" t="s">
        <v>1603</v>
      </c>
      <c r="G124" s="3"/>
    </row>
    <row r="125" spans="3:7" s="1" customFormat="1" ht="15.75" thickTop="1" thickBot="1" x14ac:dyDescent="0.25">
      <c r="C125" s="2"/>
      <c r="D125" s="156" t="s">
        <v>1364</v>
      </c>
      <c r="E125" s="157" t="s">
        <v>525</v>
      </c>
      <c r="G125" s="3"/>
    </row>
    <row r="126" spans="3:7" s="1" customFormat="1" ht="30" outlineLevel="1" thickTop="1" x14ac:dyDescent="0.25">
      <c r="C126" s="2"/>
      <c r="D126" s="13" t="s">
        <v>1215</v>
      </c>
      <c r="E126" s="4" t="s">
        <v>85</v>
      </c>
      <c r="G126" s="3"/>
    </row>
    <row r="127" spans="3:7" s="1" customFormat="1" ht="72" outlineLevel="1" x14ac:dyDescent="0.25">
      <c r="C127" s="2"/>
      <c r="D127" s="10" t="s">
        <v>1216</v>
      </c>
      <c r="E127" s="6" t="s">
        <v>526</v>
      </c>
      <c r="G127" s="3"/>
    </row>
    <row r="128" spans="3:7" s="1" customFormat="1" ht="72" outlineLevel="1" x14ac:dyDescent="0.25">
      <c r="C128" s="2"/>
      <c r="D128" s="10" t="s">
        <v>1217</v>
      </c>
      <c r="E128" s="6" t="s">
        <v>527</v>
      </c>
      <c r="G128" s="3"/>
    </row>
    <row r="129" spans="3:7" s="1" customFormat="1" ht="30" outlineLevel="1" x14ac:dyDescent="0.25">
      <c r="C129" s="2"/>
      <c r="D129" s="10" t="s">
        <v>1218</v>
      </c>
      <c r="E129" s="19" t="s">
        <v>1604</v>
      </c>
      <c r="G129" s="3"/>
    </row>
    <row r="130" spans="3:7" s="1" customFormat="1" outlineLevel="1" x14ac:dyDescent="0.2">
      <c r="C130" s="2"/>
      <c r="D130" s="9" t="s">
        <v>1124</v>
      </c>
      <c r="E130" s="11" t="s">
        <v>528</v>
      </c>
      <c r="G130" s="3"/>
    </row>
    <row r="131" spans="3:7" s="1" customFormat="1" ht="30" outlineLevel="1" x14ac:dyDescent="0.25">
      <c r="C131" s="2"/>
      <c r="D131" s="10" t="s">
        <v>1219</v>
      </c>
      <c r="E131" s="19" t="s">
        <v>1365</v>
      </c>
      <c r="G131" s="3"/>
    </row>
    <row r="132" spans="3:7" s="1" customFormat="1" ht="28.5" outlineLevel="1" x14ac:dyDescent="0.2">
      <c r="C132" s="2"/>
      <c r="D132" s="9" t="s">
        <v>1124</v>
      </c>
      <c r="E132" s="11" t="s">
        <v>529</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1366</v>
      </c>
      <c r="G136" s="3"/>
    </row>
    <row r="137" spans="3:7" s="1" customFormat="1" outlineLevel="1" x14ac:dyDescent="0.2">
      <c r="C137" s="2"/>
      <c r="D137" s="9" t="s">
        <v>1224</v>
      </c>
      <c r="E137" s="11" t="s">
        <v>1605</v>
      </c>
      <c r="G137" s="3"/>
    </row>
    <row r="138" spans="3:7" s="1" customFormat="1" ht="44.25" outlineLevel="1" thickBot="1" x14ac:dyDescent="0.3">
      <c r="C138" s="2"/>
      <c r="D138" s="12" t="s">
        <v>1225</v>
      </c>
      <c r="E138" s="14" t="s">
        <v>1606</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C6030040-78C6-4130-B61F-02A8ADE2855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D02C-84FB-4AEA-9187-F72E678F8A94}">
  <sheetPr codeName="Tabelle92">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532</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1497</v>
      </c>
      <c r="G3" s="3"/>
      <c r="H3" s="5"/>
    </row>
    <row r="4" spans="3:8" s="1" customFormat="1" ht="15" outlineLevel="1" x14ac:dyDescent="0.25">
      <c r="C4" s="2"/>
      <c r="D4" s="10" t="s">
        <v>1110</v>
      </c>
      <c r="E4" s="6" t="s">
        <v>1367</v>
      </c>
      <c r="G4" s="3"/>
    </row>
    <row r="5" spans="3:8" s="1" customFormat="1" ht="15" outlineLevel="1" x14ac:dyDescent="0.25">
      <c r="C5" s="2"/>
      <c r="D5" s="10" t="s">
        <v>1111</v>
      </c>
      <c r="E5" s="6" t="s">
        <v>1593</v>
      </c>
      <c r="G5" s="3"/>
    </row>
    <row r="6" spans="3:8" s="1" customFormat="1" ht="15" outlineLevel="1" x14ac:dyDescent="0.25">
      <c r="C6" s="2"/>
      <c r="D6" s="10" t="s">
        <v>1112</v>
      </c>
      <c r="E6" s="6" t="s">
        <v>1594</v>
      </c>
      <c r="G6" s="3"/>
    </row>
    <row r="7" spans="3:8" s="1" customFormat="1" ht="15" outlineLevel="1" x14ac:dyDescent="0.25">
      <c r="C7" s="2"/>
      <c r="D7" s="10" t="s">
        <v>338</v>
      </c>
      <c r="E7" s="6" t="s">
        <v>533</v>
      </c>
      <c r="G7" s="3"/>
    </row>
    <row r="8" spans="3:8" s="1" customFormat="1" ht="15" outlineLevel="1" x14ac:dyDescent="0.25">
      <c r="C8" s="2"/>
      <c r="D8" s="10" t="s">
        <v>1113</v>
      </c>
      <c r="E8" s="6" t="s">
        <v>1854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1499</v>
      </c>
      <c r="G18" s="3"/>
    </row>
    <row r="19" spans="3:7" s="1" customFormat="1" ht="15" outlineLevel="1" x14ac:dyDescent="0.25">
      <c r="C19" s="2"/>
      <c r="D19" s="10" t="s">
        <v>1123</v>
      </c>
      <c r="E19" s="6" t="s">
        <v>35</v>
      </c>
      <c r="G19" s="3"/>
    </row>
    <row r="20" spans="3:7" s="1" customFormat="1" outlineLevel="1" x14ac:dyDescent="0.2">
      <c r="C20" s="2"/>
      <c r="D20" s="9" t="s">
        <v>1124</v>
      </c>
      <c r="E20" s="11" t="s">
        <v>1498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1500</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1501</v>
      </c>
      <c r="G29" s="3"/>
    </row>
    <row r="30" spans="3:7" s="1" customFormat="1" ht="114.75" outlineLevel="1" x14ac:dyDescent="0.25">
      <c r="C30" s="2"/>
      <c r="D30" s="10" t="s">
        <v>1133</v>
      </c>
      <c r="E30" s="6" t="s">
        <v>547</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72" outlineLevel="1" thickBot="1" x14ac:dyDescent="0.25">
      <c r="C34" s="2"/>
      <c r="D34" s="16" t="s">
        <v>1137</v>
      </c>
      <c r="E34" s="7" t="s">
        <v>203</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1502</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1368</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71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541</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535</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536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21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30" outlineLevel="1" thickBot="1" x14ac:dyDescent="0.3">
      <c r="C119" s="2"/>
      <c r="D119" s="12" t="s">
        <v>1209</v>
      </c>
      <c r="E119" s="7" t="s">
        <v>295</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1300</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1369</v>
      </c>
      <c r="E125" s="157" t="s">
        <v>538</v>
      </c>
      <c r="G125" s="3"/>
    </row>
    <row r="126" spans="3:7" s="1" customFormat="1" ht="15.75" outlineLevel="1" thickTop="1" x14ac:dyDescent="0.25">
      <c r="C126" s="2"/>
      <c r="D126" s="13" t="s">
        <v>1215</v>
      </c>
      <c r="E126" s="4" t="s">
        <v>170</v>
      </c>
      <c r="G126" s="3"/>
    </row>
    <row r="127" spans="3:7" s="1" customFormat="1" ht="171.75" outlineLevel="1" x14ac:dyDescent="0.25">
      <c r="C127" s="2"/>
      <c r="D127" s="10" t="s">
        <v>1216</v>
      </c>
      <c r="E127" s="6" t="s">
        <v>539</v>
      </c>
      <c r="G127" s="3"/>
    </row>
    <row r="128" spans="3:7" s="1" customFormat="1" ht="114.75" outlineLevel="1" x14ac:dyDescent="0.25">
      <c r="C128" s="2"/>
      <c r="D128" s="10" t="s">
        <v>1217</v>
      </c>
      <c r="E128" s="6" t="s">
        <v>504</v>
      </c>
      <c r="G128" s="3"/>
    </row>
    <row r="129" spans="3:7" s="1" customFormat="1" ht="30" outlineLevel="1" x14ac:dyDescent="0.25">
      <c r="C129" s="2"/>
      <c r="D129" s="10" t="s">
        <v>1218</v>
      </c>
      <c r="E129" s="19" t="s">
        <v>1370</v>
      </c>
      <c r="G129" s="3"/>
    </row>
    <row r="130" spans="3:7" s="1" customFormat="1" ht="28.5" outlineLevel="1" x14ac:dyDescent="0.2">
      <c r="C130" s="2"/>
      <c r="D130" s="9" t="s">
        <v>1124</v>
      </c>
      <c r="E130" s="11" t="s">
        <v>1503</v>
      </c>
      <c r="G130" s="3"/>
    </row>
    <row r="131" spans="3:7" s="1" customFormat="1" ht="30" outlineLevel="1" x14ac:dyDescent="0.25">
      <c r="C131" s="2"/>
      <c r="D131" s="10" t="s">
        <v>1219</v>
      </c>
      <c r="E131" s="19" t="s">
        <v>1382</v>
      </c>
      <c r="G131" s="3"/>
    </row>
    <row r="132" spans="3:7" s="1" customFormat="1" outlineLevel="1" x14ac:dyDescent="0.2">
      <c r="C132" s="2"/>
      <c r="D132" s="9" t="s">
        <v>1124</v>
      </c>
      <c r="E132" s="11" t="s">
        <v>540</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1372</v>
      </c>
      <c r="E139" s="157" t="s">
        <v>542</v>
      </c>
      <c r="G139" s="3"/>
    </row>
    <row r="140" spans="3:7" s="1" customFormat="1" ht="15.75" outlineLevel="1" thickTop="1" x14ac:dyDescent="0.25">
      <c r="C140" s="2"/>
      <c r="D140" s="13" t="s">
        <v>1215</v>
      </c>
      <c r="E140" s="4" t="s">
        <v>46</v>
      </c>
      <c r="G140" s="3"/>
    </row>
    <row r="141" spans="3:7" s="1" customFormat="1" ht="157.5" outlineLevel="1" x14ac:dyDescent="0.25">
      <c r="C141" s="2"/>
      <c r="D141" s="10" t="s">
        <v>1216</v>
      </c>
      <c r="E141" s="6" t="s">
        <v>543</v>
      </c>
      <c r="G141" s="3"/>
    </row>
    <row r="142" spans="3:7" s="1" customFormat="1" ht="114.75" outlineLevel="1" x14ac:dyDescent="0.25">
      <c r="C142" s="2"/>
      <c r="D142" s="10" t="s">
        <v>1217</v>
      </c>
      <c r="E142" s="6" t="s">
        <v>504</v>
      </c>
      <c r="G142" s="3"/>
    </row>
    <row r="143" spans="3:7" s="1" customFormat="1" ht="30" outlineLevel="1" x14ac:dyDescent="0.25">
      <c r="C143" s="2"/>
      <c r="D143" s="10" t="s">
        <v>1218</v>
      </c>
      <c r="E143" s="19" t="s">
        <v>1504</v>
      </c>
      <c r="G143" s="3"/>
    </row>
    <row r="144" spans="3:7" s="1" customFormat="1" ht="28.5" outlineLevel="1" x14ac:dyDescent="0.2">
      <c r="C144" s="2"/>
      <c r="D144" s="9" t="s">
        <v>1124</v>
      </c>
      <c r="E144" s="11" t="s">
        <v>1505</v>
      </c>
      <c r="G144" s="3"/>
    </row>
    <row r="145" spans="3:7" s="1" customFormat="1" ht="30" outlineLevel="1" x14ac:dyDescent="0.25">
      <c r="C145" s="2"/>
      <c r="D145" s="10" t="s">
        <v>1219</v>
      </c>
      <c r="E145" s="19" t="s">
        <v>1310</v>
      </c>
      <c r="G145" s="3"/>
    </row>
    <row r="146" spans="3:7" s="1" customFormat="1" outlineLevel="1" x14ac:dyDescent="0.2">
      <c r="C146" s="2"/>
      <c r="D146" s="9" t="s">
        <v>1124</v>
      </c>
      <c r="E146" s="11" t="s">
        <v>544</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t="s">
        <v>545</v>
      </c>
      <c r="G151" s="3"/>
    </row>
    <row r="152" spans="3:7" s="1" customFormat="1" ht="30.75" outlineLevel="1" thickBot="1" x14ac:dyDescent="0.3">
      <c r="C152" s="2"/>
      <c r="D152" s="12" t="s">
        <v>1225</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57E2CD72-DB24-4C88-8DDB-524A2A9844C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ADAB-E1EC-4121-B243-EABE8CE1E22C}">
  <sheetPr codeName="Tabelle93">
    <outlinePr summaryBelow="0"/>
  </sheetPr>
  <dimension ref="A1:EY129"/>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548</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558</v>
      </c>
      <c r="G3" s="3"/>
      <c r="H3" s="5"/>
    </row>
    <row r="4" spans="3:8" s="1" customFormat="1" ht="15" outlineLevel="1" x14ac:dyDescent="0.25">
      <c r="C4" s="2"/>
      <c r="D4" s="10" t="s">
        <v>1110</v>
      </c>
      <c r="E4" s="6" t="s">
        <v>1373</v>
      </c>
      <c r="G4" s="3"/>
    </row>
    <row r="5" spans="3:8" s="1" customFormat="1" ht="15" outlineLevel="1" x14ac:dyDescent="0.25">
      <c r="C5" s="2"/>
      <c r="D5" s="10" t="s">
        <v>1111</v>
      </c>
      <c r="E5" s="6" t="s">
        <v>22</v>
      </c>
      <c r="G5" s="3"/>
    </row>
    <row r="6" spans="3:8" s="1" customFormat="1" ht="15" outlineLevel="1" x14ac:dyDescent="0.25">
      <c r="C6" s="2"/>
      <c r="D6" s="10" t="s">
        <v>1112</v>
      </c>
      <c r="E6" s="6" t="s">
        <v>549</v>
      </c>
      <c r="G6" s="3"/>
    </row>
    <row r="7" spans="3:8" s="1" customFormat="1" ht="15" outlineLevel="1" x14ac:dyDescent="0.25">
      <c r="C7" s="2"/>
      <c r="D7" s="10" t="s">
        <v>338</v>
      </c>
      <c r="E7" s="6" t="s">
        <v>550</v>
      </c>
      <c r="G7" s="3"/>
    </row>
    <row r="8" spans="3:8" s="1" customFormat="1" ht="15" outlineLevel="1" x14ac:dyDescent="0.25">
      <c r="C8" s="2"/>
      <c r="D8" s="10" t="s">
        <v>1113</v>
      </c>
      <c r="E8" s="6" t="s">
        <v>1855</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0</v>
      </c>
      <c r="G11" s="3"/>
    </row>
    <row r="12" spans="3:8" s="1" customFormat="1" ht="28.5" outlineLevel="1" x14ac:dyDescent="0.2">
      <c r="C12" s="2"/>
      <c r="D12" s="15" t="s">
        <v>1117</v>
      </c>
      <c r="E12" s="27">
        <v>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1713</v>
      </c>
      <c r="G18" s="3"/>
    </row>
    <row r="19" spans="3:7" s="1" customFormat="1" ht="15" outlineLevel="1" x14ac:dyDescent="0.25">
      <c r="C19" s="2"/>
      <c r="D19" s="10" t="s">
        <v>1123</v>
      </c>
      <c r="E19" s="6" t="s">
        <v>189</v>
      </c>
      <c r="G19" s="3"/>
    </row>
    <row r="20" spans="3:7" s="1" customFormat="1" outlineLevel="1" x14ac:dyDescent="0.2">
      <c r="C20" s="2"/>
      <c r="D20" s="9" t="s">
        <v>1124</v>
      </c>
      <c r="E20" s="11" t="s">
        <v>552</v>
      </c>
      <c r="G20" s="3"/>
    </row>
    <row r="21" spans="3:7" s="1" customFormat="1" ht="45" outlineLevel="1" x14ac:dyDescent="0.25">
      <c r="C21" s="2"/>
      <c r="D21" s="10" t="s">
        <v>1125</v>
      </c>
      <c r="E21" s="6" t="s">
        <v>192</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1714</v>
      </c>
      <c r="G29" s="3"/>
    </row>
    <row r="30" spans="3:7" s="1" customFormat="1" ht="15" outlineLevel="1" x14ac:dyDescent="0.25">
      <c r="C30" s="2"/>
      <c r="D30" s="10" t="s">
        <v>1133</v>
      </c>
      <c r="E30" s="6" t="s">
        <v>557</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1715</v>
      </c>
      <c r="G38" s="3"/>
    </row>
    <row r="39" spans="3:7" s="1" customFormat="1" ht="29.25" outlineLevel="1" x14ac:dyDescent="0.25">
      <c r="C39" s="2"/>
      <c r="D39" s="10" t="s">
        <v>1142</v>
      </c>
      <c r="E39" s="6" t="s">
        <v>1716</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1374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1717</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145</v>
      </c>
      <c r="G72" s="3"/>
    </row>
    <row r="73" spans="3:7" s="1" customFormat="1" ht="57.75" outlineLevel="1" x14ac:dyDescent="0.25">
      <c r="C73" s="2"/>
      <c r="D73" s="10" t="s">
        <v>1170</v>
      </c>
      <c r="E73" s="6" t="s">
        <v>218</v>
      </c>
      <c r="G73" s="3"/>
    </row>
    <row r="74" spans="3:7" s="1" customFormat="1" ht="30" outlineLevel="1" x14ac:dyDescent="0.25">
      <c r="C74" s="2"/>
      <c r="D74" s="10" t="s">
        <v>1171</v>
      </c>
      <c r="E74" s="6" t="s">
        <v>556</v>
      </c>
      <c r="G74" s="3"/>
    </row>
    <row r="75" spans="3:7" s="1" customFormat="1" ht="57.75" outlineLevel="1" x14ac:dyDescent="0.25">
      <c r="C75" s="2"/>
      <c r="D75" s="10" t="s">
        <v>1172</v>
      </c>
      <c r="E75" s="6" t="s">
        <v>70</v>
      </c>
      <c r="G75" s="3"/>
    </row>
    <row r="76" spans="3:7" s="1" customFormat="1" ht="30" outlineLevel="1" x14ac:dyDescent="0.25">
      <c r="C76" s="2"/>
      <c r="D76" s="10" t="s">
        <v>1173</v>
      </c>
      <c r="E76" s="6" t="s">
        <v>1375</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1376</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71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31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30" outlineLevel="1" thickTop="1" x14ac:dyDescent="0.25">
      <c r="C114" s="2"/>
      <c r="D114" s="13" t="s">
        <v>1208</v>
      </c>
      <c r="E114" s="4" t="s">
        <v>83</v>
      </c>
      <c r="G114" s="3"/>
    </row>
    <row r="115" spans="3:7" s="1" customFormat="1" ht="15.75" outlineLevel="1" thickBot="1" x14ac:dyDescent="0.3">
      <c r="C115" s="2"/>
      <c r="D115" s="12" t="s">
        <v>1209</v>
      </c>
      <c r="E115" s="7" t="s">
        <v>136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60</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60</v>
      </c>
      <c r="G120" s="3"/>
    </row>
    <row r="121" spans="3:7" s="1" customFormat="1" ht="15.75" thickTop="1" thickBot="1" x14ac:dyDescent="0.25">
      <c r="C121" s="2"/>
      <c r="D121" s="156" t="s">
        <v>1298</v>
      </c>
      <c r="E121" s="157">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973E51FB-6BD4-449B-A392-76DA2A3EA38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topLeftCell="C1" zoomScaleNormal="100" workbookViewId="0">
      <selection activeCell="E1" sqref="E1"/>
    </sheetView>
  </sheetViews>
  <sheetFormatPr baseColWidth="10" defaultColWidth="10.85546875" defaultRowHeight="14.25" outlineLevelCol="1" x14ac:dyDescent="0.2"/>
  <cols>
    <col min="1" max="1" width="6" style="1" hidden="1" customWidth="1"/>
    <col min="2" max="2" width="4" style="1" hidden="1" customWidth="1"/>
    <col min="3" max="3" width="1.5703125" style="2" customWidth="1"/>
    <col min="4" max="4" width="28.7109375" style="23" customWidth="1"/>
    <col min="5" max="5" width="68.140625" style="76" customWidth="1"/>
    <col min="6" max="6" width="2.85546875" style="5" customWidth="1"/>
    <col min="7" max="7" width="68.140625" style="76" customWidth="1" outlineLevel="1"/>
    <col min="8" max="8" width="2.85546875" style="5" customWidth="1" collapsed="1"/>
    <col min="9" max="9" width="68.140625" style="76" hidden="1" customWidth="1" outlineLevel="1"/>
    <col min="10" max="10" width="2.85546875" style="5" customWidth="1" collapsed="1"/>
    <col min="11" max="11" width="68.140625" style="76" hidden="1" customWidth="1" outlineLevel="1"/>
    <col min="12" max="12" width="2.85546875" style="5" customWidth="1" collapsed="1"/>
    <col min="13" max="13" width="68.140625" style="76" hidden="1" customWidth="1" outlineLevel="1"/>
    <col min="14" max="14" width="3.5703125" style="1" customWidth="1"/>
    <col min="15" max="15" width="10.85546875" style="1" customWidth="1"/>
    <col min="16" max="26" width="10.85546875" style="1"/>
    <col min="27" max="16384" width="10.85546875" style="24"/>
  </cols>
  <sheetData>
    <row r="1" spans="1:13" s="1" customFormat="1" ht="24" thickBot="1" x14ac:dyDescent="0.25">
      <c r="C1" s="2"/>
      <c r="D1" s="54" t="s">
        <v>1107</v>
      </c>
      <c r="E1" s="98"/>
      <c r="F1" s="5"/>
      <c r="G1" s="98"/>
      <c r="H1" s="5"/>
      <c r="I1" s="98"/>
      <c r="J1" s="5"/>
      <c r="K1" s="98"/>
      <c r="L1" s="5"/>
      <c r="M1" s="98"/>
    </row>
    <row r="2" spans="1:13" s="1" customFormat="1" ht="29.25" thickTop="1" thickBot="1" x14ac:dyDescent="0.45">
      <c r="C2" s="2"/>
      <c r="D2" s="99" t="s">
        <v>1108</v>
      </c>
      <c r="E2" s="100"/>
      <c r="F2" s="68"/>
      <c r="G2" s="102"/>
      <c r="H2" s="68"/>
      <c r="I2" s="102"/>
      <c r="J2" s="68"/>
      <c r="K2" s="102"/>
      <c r="L2" s="107"/>
      <c r="M2" s="108"/>
    </row>
    <row r="3" spans="1:13" s="1" customFormat="1" ht="15.75" thickTop="1" x14ac:dyDescent="0.25">
      <c r="A3" s="1">
        <v>149</v>
      </c>
      <c r="C3" s="2"/>
      <c r="D3" s="13" t="s">
        <v>1109</v>
      </c>
      <c r="E3" s="73" t="e">
        <f>VLOOKUP($E$1,Daten_Vergleichsliste!$A$2:$EV$107,A3,FALSE)</f>
        <v>#N/A</v>
      </c>
      <c r="F3" s="5"/>
      <c r="G3" s="78" t="e">
        <f>VLOOKUP($G$1,Daten_Vergleichsliste!$A$2:$EV$107,A3,FALSE)</f>
        <v>#N/A</v>
      </c>
      <c r="H3" s="5"/>
      <c r="I3" s="78" t="e">
        <f>VLOOKUP($I$1,Daten_Vergleichsliste!$A$2:$EV$107,A3,FALSE)</f>
        <v>#N/A</v>
      </c>
      <c r="J3" s="5"/>
      <c r="K3" s="78" t="e">
        <f>VLOOKUP($K$1,Daten_Vergleichsliste!$A$2:$EV$107,A3,FALSE)</f>
        <v>#N/A</v>
      </c>
      <c r="L3" s="5"/>
      <c r="M3" s="78" t="e">
        <f>VLOOKUP($M$1,Daten_Vergleichsliste!$A$2:$EV$107,A3,FALSE)</f>
        <v>#N/A</v>
      </c>
    </row>
    <row r="4" spans="1:13" s="1" customFormat="1" ht="15" x14ac:dyDescent="0.25">
      <c r="A4" s="1">
        <v>7</v>
      </c>
      <c r="B4" s="1">
        <v>6</v>
      </c>
      <c r="C4" s="2"/>
      <c r="D4" s="10" t="s">
        <v>1110</v>
      </c>
      <c r="E4" s="74" t="e">
        <f>CONCATENATE(VLOOKUP(E1,Daten_Vergleichsliste!$A$2:$EV$107,A4,FALSE), ", ", VLOOKUP(E1,Daten_Vergleichsliste!$A$2:$EV$107,B4,FALSE))</f>
        <v>#N/A</v>
      </c>
      <c r="F4" s="5"/>
      <c r="G4" s="79" t="e">
        <f>CONCATENATE(VLOOKUP(G1,Daten_Vergleichsliste!$A$2:$EV$107,A4,FALSE), ", ", VLOOKUP(G1,Daten_Vergleichsliste!$A$2:$EV$107,B4,FALSE))</f>
        <v>#N/A</v>
      </c>
      <c r="H4" s="5"/>
      <c r="I4" s="79" t="e">
        <f>CONCATENATE(VLOOKUP(I1,Daten_Vergleichsliste!$A$2:$EV$107,A4,FALSE), ", ", VLOOKUP(I1,Daten_Vergleichsliste!$A$2:$EV$107,B4,FALSE))</f>
        <v>#N/A</v>
      </c>
      <c r="J4" s="5"/>
      <c r="K4" s="79" t="e">
        <f>CONCATENATE(VLOOKUP(K1,Daten_Vergleichsliste!$A$2:$EV$107,A4,FALSE), ", ", VLOOKUP(K1,Daten_Vergleichsliste!$A$2:$EV$107,B4,FALSE))</f>
        <v>#N/A</v>
      </c>
      <c r="L4" s="5"/>
      <c r="M4" s="79" t="e">
        <f>CONCATENATE(VLOOKUP(M1,Daten_Vergleichsliste!$A$2:$EV$107,A4,FALSE), ", ", VLOOKUP(M1,Daten_Vergleichsliste!$A$2:$EV$107,B4,FALSE))</f>
        <v>#N/A</v>
      </c>
    </row>
    <row r="5" spans="1:13" s="1" customFormat="1" ht="15" x14ac:dyDescent="0.25">
      <c r="A5" s="1">
        <v>2</v>
      </c>
      <c r="C5" s="2"/>
      <c r="D5" s="10" t="s">
        <v>1111</v>
      </c>
      <c r="E5" s="74" t="e">
        <f>VLOOKUP($E$1,Daten_Vergleichsliste!$A$2:$EV$107,A5,FALSE)</f>
        <v>#N/A</v>
      </c>
      <c r="F5" s="5"/>
      <c r="G5" s="79" t="e">
        <f>VLOOKUP($G$1,Daten_Vergleichsliste!$A$2:$EV$107,A5,FALSE)</f>
        <v>#N/A</v>
      </c>
      <c r="H5" s="5"/>
      <c r="I5" s="79" t="e">
        <f>VLOOKUP($I$1,Daten_Vergleichsliste!$A$2:$EV$107,A5,FALSE)</f>
        <v>#N/A</v>
      </c>
      <c r="J5" s="5"/>
      <c r="K5" s="79" t="e">
        <f>VLOOKUP($K$1,Daten_Vergleichsliste!$A$2:$EV$107,A5,FALSE)</f>
        <v>#N/A</v>
      </c>
      <c r="L5" s="5"/>
      <c r="M5" s="79" t="e">
        <f>VLOOKUP($M$1,Daten_Vergleichsliste!$A$2:$EV$107,A5,FALSE)</f>
        <v>#N/A</v>
      </c>
    </row>
    <row r="6" spans="1:13" s="1" customFormat="1" ht="15" x14ac:dyDescent="0.25">
      <c r="A6" s="1">
        <v>3</v>
      </c>
      <c r="C6" s="2"/>
      <c r="D6" s="10" t="s">
        <v>1112</v>
      </c>
      <c r="E6" s="74" t="e">
        <f>VLOOKUP($E$1,Daten_Vergleichsliste!$A$2:$EV$107,A6,FALSE)</f>
        <v>#N/A</v>
      </c>
      <c r="F6" s="5"/>
      <c r="G6" s="79" t="e">
        <f>VLOOKUP($G$1,Daten_Vergleichsliste!$A$2:$EV$107,A6,FALSE)</f>
        <v>#N/A</v>
      </c>
      <c r="H6" s="5"/>
      <c r="I6" s="79" t="e">
        <f>VLOOKUP($I$1,Daten_Vergleichsliste!$A$2:$EV$107,A6,FALSE)</f>
        <v>#N/A</v>
      </c>
      <c r="J6" s="5"/>
      <c r="K6" s="79" t="e">
        <f>VLOOKUP($K$1,Daten_Vergleichsliste!$A$2:$EV$107,A6,FALSE)</f>
        <v>#N/A</v>
      </c>
      <c r="L6" s="5"/>
      <c r="M6" s="79" t="e">
        <f>VLOOKUP($M$1,Daten_Vergleichsliste!$A$2:$EV$107,A6,FALSE)</f>
        <v>#N/A</v>
      </c>
    </row>
    <row r="7" spans="1:13" s="1" customFormat="1" ht="15" x14ac:dyDescent="0.25">
      <c r="A7" s="1">
        <v>4</v>
      </c>
      <c r="C7" s="2"/>
      <c r="D7" s="10" t="s">
        <v>338</v>
      </c>
      <c r="E7" s="74" t="e">
        <f>VLOOKUP($E$1,Daten_Vergleichsliste!$A$2:$EV$107,A7,FALSE)</f>
        <v>#N/A</v>
      </c>
      <c r="F7" s="5"/>
      <c r="G7" s="79" t="e">
        <f>VLOOKUP($G$1,Daten_Vergleichsliste!$A$2:$EV$107,A7,FALSE)</f>
        <v>#N/A</v>
      </c>
      <c r="H7" s="5"/>
      <c r="I7" s="79" t="e">
        <f>VLOOKUP($I$1,Daten_Vergleichsliste!$A$2:$EV$107,A7,FALSE)</f>
        <v>#N/A</v>
      </c>
      <c r="J7" s="5"/>
      <c r="K7" s="79" t="e">
        <f>VLOOKUP($K$1,Daten_Vergleichsliste!$A$2:$EV$107,A7,FALSE)</f>
        <v>#N/A</v>
      </c>
      <c r="L7" s="5"/>
      <c r="M7" s="79" t="e">
        <f>VLOOKUP($M$1,Daten_Vergleichsliste!$A$2:$EV$107,A7,FALSE)</f>
        <v>#N/A</v>
      </c>
    </row>
    <row r="8" spans="1:13" s="1" customFormat="1" ht="15" x14ac:dyDescent="0.25">
      <c r="A8" s="1">
        <v>5</v>
      </c>
      <c r="C8" s="2"/>
      <c r="D8" s="10" t="s">
        <v>1113</v>
      </c>
      <c r="E8" s="74" t="e">
        <f>VLOOKUP($E$1,Daten_Vergleichsliste!$A$2:$EV$107,A8,FALSE)</f>
        <v>#N/A</v>
      </c>
      <c r="F8" s="5"/>
      <c r="G8" s="79" t="e">
        <f>VLOOKUP($G$1,Daten_Vergleichsliste!$A$2:$EV$107,A8,FALSE)</f>
        <v>#N/A</v>
      </c>
      <c r="H8" s="5"/>
      <c r="I8" s="79" t="e">
        <f>VLOOKUP($I$1,Daten_Vergleichsliste!$A$2:$EV$107,A8,FALSE)</f>
        <v>#N/A</v>
      </c>
      <c r="J8" s="5"/>
      <c r="K8" s="79" t="e">
        <f>VLOOKUP($K$1,Daten_Vergleichsliste!$A$2:$EV$107,A8,FALSE)</f>
        <v>#N/A</v>
      </c>
      <c r="L8" s="5"/>
      <c r="M8" s="79" t="e">
        <f>VLOOKUP($M$1,Daten_Vergleichsliste!$A$2:$EV$107,A8,FALSE)</f>
        <v>#N/A</v>
      </c>
    </row>
    <row r="9" spans="1:13" s="1" customFormat="1" ht="30" x14ac:dyDescent="0.25">
      <c r="A9" s="1">
        <v>9</v>
      </c>
      <c r="C9" s="2"/>
      <c r="D9" s="10" t="s">
        <v>1114</v>
      </c>
      <c r="E9" s="74" t="e">
        <f>VLOOKUP($E$1,Daten_Vergleichsliste!$A$2:$EV$107,A9,FALSE)</f>
        <v>#N/A</v>
      </c>
      <c r="F9" s="5"/>
      <c r="G9" s="79" t="e">
        <f>VLOOKUP($G$1,Daten_Vergleichsliste!$A$2:$EV$107,A9,FALSE)</f>
        <v>#N/A</v>
      </c>
      <c r="H9" s="5"/>
      <c r="I9" s="79" t="e">
        <f>VLOOKUP($I$1,Daten_Vergleichsliste!$A$2:$EV$107,A9,FALSE)</f>
        <v>#N/A</v>
      </c>
      <c r="J9" s="5"/>
      <c r="K9" s="79" t="e">
        <f>VLOOKUP($K$1,Daten_Vergleichsliste!$A$2:$EV$107,A9,FALSE)</f>
        <v>#N/A</v>
      </c>
      <c r="L9" s="5"/>
      <c r="M9" s="79" t="e">
        <f>VLOOKUP($M$1,Daten_Vergleichsliste!$A$2:$EV$107,A9,FALSE)</f>
        <v>#N/A</v>
      </c>
    </row>
    <row r="10" spans="1:13" s="1" customFormat="1" x14ac:dyDescent="0.2">
      <c r="A10" s="1">
        <v>150</v>
      </c>
      <c r="C10" s="2"/>
      <c r="D10" s="72" t="s">
        <v>1115</v>
      </c>
      <c r="E10" s="75" t="e">
        <f>VLOOKUP($E$1,Daten_Vergleichsliste!$A$2:$EV$107,A10,FALSE)</f>
        <v>#N/A</v>
      </c>
      <c r="F10" s="5"/>
      <c r="G10" s="80" t="e">
        <f>VLOOKUP($G$1,Daten_Vergleichsliste!$A$2:$EV$107,A10,FALSE)</f>
        <v>#N/A</v>
      </c>
      <c r="H10" s="5"/>
      <c r="I10" s="80" t="e">
        <f>VLOOKUP($I$1,Daten_Vergleichsliste!$A$2:$EV$107,A10,FALSE)</f>
        <v>#N/A</v>
      </c>
      <c r="J10" s="5"/>
      <c r="K10" s="80" t="e">
        <f>VLOOKUP($K$1,Daten_Vergleichsliste!$A$2:$EV$107,A10,FALSE)</f>
        <v>#N/A</v>
      </c>
      <c r="L10" s="5"/>
      <c r="M10" s="80" t="e">
        <f>VLOOKUP($M$1,Daten_Vergleichsliste!$A$2:$EV$107,A10,FALSE)</f>
        <v>#N/A</v>
      </c>
    </row>
    <row r="11" spans="1:13" s="1" customFormat="1" ht="45" x14ac:dyDescent="0.25">
      <c r="A11" s="1">
        <v>140</v>
      </c>
      <c r="C11" s="2"/>
      <c r="D11" s="10" t="s">
        <v>1116</v>
      </c>
      <c r="E11" s="74" t="e">
        <f>VLOOKUP($E$1,Daten_Vergleichsliste!$A$2:$EV$107,A11,FALSE)</f>
        <v>#N/A</v>
      </c>
      <c r="F11" s="5"/>
      <c r="G11" s="79" t="e">
        <f>VLOOKUP($G$1,Daten_Vergleichsliste!$A$2:$EV$107,A11,FALSE)</f>
        <v>#N/A</v>
      </c>
      <c r="H11" s="5"/>
      <c r="I11" s="79" t="e">
        <f>VLOOKUP($I$1,Daten_Vergleichsliste!$A$2:$EV$107,A11,FALSE)</f>
        <v>#N/A</v>
      </c>
      <c r="J11" s="5"/>
      <c r="K11" s="79" t="e">
        <f>VLOOKUP($K$1,Daten_Vergleichsliste!$A$2:$EV$107,A11,FALSE)</f>
        <v>#N/A</v>
      </c>
      <c r="L11" s="5"/>
      <c r="M11" s="79" t="e">
        <f>VLOOKUP($M$1,Daten_Vergleichsliste!$A$2:$EV$107,A11,FALSE)</f>
        <v>#N/A</v>
      </c>
    </row>
    <row r="12" spans="1:13" s="1" customFormat="1" ht="28.5" x14ac:dyDescent="0.2">
      <c r="A12" s="1">
        <v>141</v>
      </c>
      <c r="C12" s="2"/>
      <c r="D12" s="15" t="s">
        <v>1117</v>
      </c>
      <c r="E12" s="94" t="e">
        <f>VLOOKUP($E$1,Daten_Vergleichsliste!$A$2:$EV$107,A12,FALSE)</f>
        <v>#N/A</v>
      </c>
      <c r="F12" s="5"/>
      <c r="G12" s="95" t="e">
        <f>VLOOKUP($G$1,Daten_Vergleichsliste!$A$2:$EV$107,A12,FALSE)</f>
        <v>#N/A</v>
      </c>
      <c r="H12" s="5"/>
      <c r="I12" s="95" t="e">
        <f>VLOOKUP($I$1,Daten_Vergleichsliste!$A$2:$EV$107,A12,FALSE)</f>
        <v>#N/A</v>
      </c>
      <c r="J12" s="5"/>
      <c r="K12" s="95" t="e">
        <f>VLOOKUP($K$1,Daten_Vergleichsliste!$A$2:$EV$107,A12,FALSE)</f>
        <v>#N/A</v>
      </c>
      <c r="L12" s="5"/>
      <c r="M12" s="95" t="e">
        <f>VLOOKUP($M$1,Daten_Vergleichsliste!$A$2:$EV$107,A12,FALSE)</f>
        <v>#N/A</v>
      </c>
    </row>
    <row r="13" spans="1:13" s="1" customFormat="1" ht="28.5" x14ac:dyDescent="0.2">
      <c r="A13" s="1">
        <v>142</v>
      </c>
      <c r="C13" s="2"/>
      <c r="D13" s="15" t="s">
        <v>1118</v>
      </c>
      <c r="E13" s="94" t="e">
        <f>VLOOKUP($E$1,Daten_Vergleichsliste!$A$2:$EV$107,A13,FALSE)</f>
        <v>#N/A</v>
      </c>
      <c r="F13" s="5"/>
      <c r="G13" s="95" t="e">
        <f>VLOOKUP($G$1,Daten_Vergleichsliste!$A$2:$EV$107,A13,FALSE)</f>
        <v>#N/A</v>
      </c>
      <c r="H13" s="5"/>
      <c r="I13" s="95" t="e">
        <f>VLOOKUP($I$1,Daten_Vergleichsliste!$A$2:$EV$107,A13,FALSE)</f>
        <v>#N/A</v>
      </c>
      <c r="J13" s="5"/>
      <c r="K13" s="95" t="e">
        <f>VLOOKUP($K$1,Daten_Vergleichsliste!$A$2:$EV$107,A13,FALSE)</f>
        <v>#N/A</v>
      </c>
      <c r="L13" s="5"/>
      <c r="M13" s="95" t="e">
        <f>VLOOKUP($M$1,Daten_Vergleichsliste!$A$2:$EV$107,A13,FALSE)</f>
        <v>#N/A</v>
      </c>
    </row>
    <row r="14" spans="1:13" s="1" customFormat="1" ht="15" thickBot="1" x14ac:dyDescent="0.25">
      <c r="A14" s="1">
        <v>143</v>
      </c>
      <c r="C14" s="2"/>
      <c r="D14" s="16" t="s">
        <v>1119</v>
      </c>
      <c r="E14" s="92" t="e">
        <f>VLOOKUP($E$1,Daten_Vergleichsliste!$A$2:$EV$107,A14,FALSE)</f>
        <v>#N/A</v>
      </c>
      <c r="F14" s="5"/>
      <c r="G14" s="93" t="e">
        <f>VLOOKUP($G$1,Daten_Vergleichsliste!$A$2:$EV$107,A14,FALSE)</f>
        <v>#N/A</v>
      </c>
      <c r="H14" s="5"/>
      <c r="I14" s="93" t="e">
        <f>VLOOKUP($I$1,Daten_Vergleichsliste!$A$2:$EV$107,A14,FALSE)</f>
        <v>#N/A</v>
      </c>
      <c r="J14" s="5"/>
      <c r="K14" s="93" t="e">
        <f>VLOOKUP($K$1,Daten_Vergleichsliste!$A$2:$EV$107,A14,FALSE)</f>
        <v>#N/A</v>
      </c>
      <c r="L14" s="5"/>
      <c r="M14" s="93" t="e">
        <f>VLOOKUP($M$1,Daten_Vergleichsliste!$A$2:$EV$107,A14,FALSE)</f>
        <v>#N/A</v>
      </c>
    </row>
    <row r="15" spans="1:13" s="1" customFormat="1" ht="15.75" thickTop="1" thickBot="1" x14ac:dyDescent="0.25">
      <c r="C15" s="2"/>
      <c r="D15" s="23"/>
      <c r="E15" s="76"/>
      <c r="F15" s="5"/>
      <c r="G15" s="76"/>
      <c r="H15" s="5"/>
      <c r="I15" s="76"/>
      <c r="J15" s="5"/>
      <c r="K15" s="76"/>
      <c r="L15" s="5"/>
      <c r="M15" s="76"/>
    </row>
    <row r="16" spans="1:13" s="1" customFormat="1" ht="29.25" thickTop="1" thickBot="1" x14ac:dyDescent="0.45">
      <c r="C16" s="2"/>
      <c r="D16" s="99" t="s">
        <v>1120</v>
      </c>
      <c r="E16" s="100"/>
      <c r="F16" s="68"/>
      <c r="G16" s="102"/>
      <c r="H16" s="68"/>
      <c r="I16" s="102"/>
      <c r="J16" s="68"/>
      <c r="K16" s="102"/>
      <c r="L16" s="107"/>
      <c r="M16" s="108"/>
    </row>
    <row r="17" spans="1:13" s="1" customFormat="1" ht="21.75" thickTop="1" thickBot="1" x14ac:dyDescent="0.35">
      <c r="C17" s="2"/>
      <c r="D17" s="69" t="s">
        <v>1121</v>
      </c>
      <c r="E17" s="101"/>
      <c r="F17" s="68"/>
      <c r="G17" s="102"/>
      <c r="H17" s="68"/>
      <c r="I17" s="102"/>
      <c r="J17" s="68"/>
      <c r="K17" s="102"/>
      <c r="L17" s="68"/>
      <c r="M17" s="102"/>
    </row>
    <row r="18" spans="1:13" s="1" customFormat="1" ht="45.75" thickTop="1" x14ac:dyDescent="0.25">
      <c r="A18" s="1">
        <v>36</v>
      </c>
      <c r="C18" s="2"/>
      <c r="D18" s="13" t="s">
        <v>1122</v>
      </c>
      <c r="E18" s="73" t="e">
        <f>VLOOKUP($E$1,Daten_Vergleichsliste!$A$2:$EV$107,A18,FALSE)</f>
        <v>#N/A</v>
      </c>
      <c r="F18" s="5"/>
      <c r="G18" s="78" t="e">
        <f>VLOOKUP($G$1,Daten_Vergleichsliste!$A$2:$EV$107,A18,FALSE)</f>
        <v>#N/A</v>
      </c>
      <c r="H18" s="5"/>
      <c r="I18" s="78" t="e">
        <f>VLOOKUP($I$1,Daten_Vergleichsliste!$A$2:$EV$107,A18,FALSE)</f>
        <v>#N/A</v>
      </c>
      <c r="J18" s="5"/>
      <c r="K18" s="78" t="e">
        <f>VLOOKUP($K$1,Daten_Vergleichsliste!$A$2:$EV$107,A18,FALSE)</f>
        <v>#N/A</v>
      </c>
      <c r="L18" s="5"/>
      <c r="M18" s="78" t="e">
        <f>VLOOKUP($M$1,Daten_Vergleichsliste!$A$2:$EV$107,A18,FALSE)</f>
        <v>#N/A</v>
      </c>
    </row>
    <row r="19" spans="1:13" s="1" customFormat="1" ht="15" x14ac:dyDescent="0.25">
      <c r="A19" s="1">
        <v>34</v>
      </c>
      <c r="C19" s="2"/>
      <c r="D19" s="10" t="s">
        <v>1123</v>
      </c>
      <c r="E19" s="74" t="e">
        <f>VLOOKUP($E$1,Daten_Vergleichsliste!$A$2:$EV$107,A19,FALSE)</f>
        <v>#N/A</v>
      </c>
      <c r="F19" s="5"/>
      <c r="G19" s="79" t="e">
        <f>VLOOKUP($G$1,Daten_Vergleichsliste!$A$2:$EV$107,A19,FALSE)</f>
        <v>#N/A</v>
      </c>
      <c r="H19" s="5"/>
      <c r="I19" s="79" t="e">
        <f>VLOOKUP($I$1,Daten_Vergleichsliste!$A$2:$EV$107,A19,FALSE)</f>
        <v>#N/A</v>
      </c>
      <c r="J19" s="5"/>
      <c r="K19" s="79" t="e">
        <f>VLOOKUP($K$1,Daten_Vergleichsliste!$A$2:$EV$107,A19,FALSE)</f>
        <v>#N/A</v>
      </c>
      <c r="L19" s="5"/>
      <c r="M19" s="79" t="e">
        <f>VLOOKUP($M$1,Daten_Vergleichsliste!$A$2:$EV$107,A19,FALSE)</f>
        <v>#N/A</v>
      </c>
    </row>
    <row r="20" spans="1:13" s="1" customFormat="1" x14ac:dyDescent="0.2">
      <c r="A20" s="1">
        <v>35</v>
      </c>
      <c r="C20" s="2"/>
      <c r="D20" s="9" t="s">
        <v>1124</v>
      </c>
      <c r="E20" s="83" t="e">
        <f>VLOOKUP($E$1,Daten_Vergleichsliste!$A$2:$EV$107,A20,FALSE)</f>
        <v>#N/A</v>
      </c>
      <c r="F20" s="5"/>
      <c r="G20" s="84" t="e">
        <f>VLOOKUP($G$1,Daten_Vergleichsliste!$A$2:$EV$107,A20,FALSE)</f>
        <v>#N/A</v>
      </c>
      <c r="H20" s="5"/>
      <c r="I20" s="84" t="e">
        <f>VLOOKUP($I$1,Daten_Vergleichsliste!$A$2:$EV$107,A20,FALSE)</f>
        <v>#N/A</v>
      </c>
      <c r="J20" s="5"/>
      <c r="K20" s="84" t="e">
        <f>VLOOKUP($K$1,Daten_Vergleichsliste!$A$2:$EV$107,A20,FALSE)</f>
        <v>#N/A</v>
      </c>
      <c r="L20" s="5"/>
      <c r="M20" s="84" t="e">
        <f>VLOOKUP($M$1,Daten_Vergleichsliste!$A$2:$EV$107,A20,FALSE)</f>
        <v>#N/A</v>
      </c>
    </row>
    <row r="21" spans="1:13" s="1" customFormat="1" ht="45" x14ac:dyDescent="0.25">
      <c r="A21" s="1">
        <v>37</v>
      </c>
      <c r="C21" s="2"/>
      <c r="D21" s="10" t="s">
        <v>1125</v>
      </c>
      <c r="E21" s="74" t="e">
        <f>VLOOKUP($E$1,Daten_Vergleichsliste!$A$2:$EV$107,A21,FALSE)</f>
        <v>#N/A</v>
      </c>
      <c r="F21" s="5"/>
      <c r="G21" s="79" t="e">
        <f>VLOOKUP($G$1,Daten_Vergleichsliste!$A$2:$EV$107,A21,FALSE)</f>
        <v>#N/A</v>
      </c>
      <c r="H21" s="5"/>
      <c r="I21" s="79" t="e">
        <f>VLOOKUP($I$1,Daten_Vergleichsliste!$A$2:$EV$107,A21,FALSE)</f>
        <v>#N/A</v>
      </c>
      <c r="J21" s="5"/>
      <c r="K21" s="79" t="e">
        <f>VLOOKUP($K$1,Daten_Vergleichsliste!$A$2:$EV$107,A21,FALSE)</f>
        <v>#N/A</v>
      </c>
      <c r="L21" s="5"/>
      <c r="M21" s="79" t="e">
        <f>VLOOKUP($M$1,Daten_Vergleichsliste!$A$2:$EV$107,A21,FALSE)</f>
        <v>#N/A</v>
      </c>
    </row>
    <row r="22" spans="1:13" s="1" customFormat="1" ht="29.25" thickBot="1" x14ac:dyDescent="0.25">
      <c r="A22" s="1">
        <v>38</v>
      </c>
      <c r="C22" s="2"/>
      <c r="D22" s="44" t="s">
        <v>1126</v>
      </c>
      <c r="E22" s="86" t="e">
        <f>VLOOKUP($E$1,Daten_Vergleichsliste!$A$2:$EV$107,A22,FALSE)</f>
        <v>#N/A</v>
      </c>
      <c r="F22" s="5"/>
      <c r="G22" s="85" t="e">
        <f>VLOOKUP($G$1,Daten_Vergleichsliste!$A$2:$EV$107,A22,FALSE)</f>
        <v>#N/A</v>
      </c>
      <c r="H22" s="5"/>
      <c r="I22" s="85" t="e">
        <f>VLOOKUP($I$1,Daten_Vergleichsliste!$A$2:$EV$107,A22,FALSE)</f>
        <v>#N/A</v>
      </c>
      <c r="J22" s="5"/>
      <c r="K22" s="85" t="e">
        <f>VLOOKUP($K$1,Daten_Vergleichsliste!$A$2:$EV$107,A22,FALSE)</f>
        <v>#N/A</v>
      </c>
      <c r="L22" s="5"/>
      <c r="M22" s="85" t="e">
        <f>VLOOKUP($M$1,Daten_Vergleichsliste!$A$2:$EV$107,A22,FALSE)</f>
        <v>#N/A</v>
      </c>
    </row>
    <row r="23" spans="1:13" s="1" customFormat="1" ht="15.75" thickTop="1" thickBot="1" x14ac:dyDescent="0.25">
      <c r="C23" s="2"/>
      <c r="D23" s="23"/>
      <c r="E23" s="76"/>
      <c r="F23" s="5"/>
      <c r="G23" s="76"/>
      <c r="H23" s="5"/>
      <c r="I23" s="76"/>
      <c r="J23" s="5"/>
      <c r="K23" s="76"/>
      <c r="L23" s="5"/>
      <c r="M23" s="76"/>
    </row>
    <row r="24" spans="1:13" s="1" customFormat="1" ht="21" thickTop="1" x14ac:dyDescent="0.3">
      <c r="C24" s="2"/>
      <c r="D24" s="103" t="s">
        <v>1127</v>
      </c>
      <c r="E24" s="100"/>
      <c r="F24" s="68"/>
      <c r="G24" s="102"/>
      <c r="H24" s="68"/>
      <c r="I24" s="102"/>
      <c r="J24" s="68"/>
      <c r="K24" s="102"/>
      <c r="L24" s="68"/>
      <c r="M24" s="102"/>
    </row>
    <row r="25" spans="1:13" s="1" customFormat="1" ht="18.75" thickBot="1" x14ac:dyDescent="0.3">
      <c r="C25" s="2"/>
      <c r="D25" s="71" t="s">
        <v>1128</v>
      </c>
      <c r="E25" s="104"/>
      <c r="F25" s="70"/>
      <c r="G25" s="105"/>
      <c r="H25" s="70"/>
      <c r="I25" s="105"/>
      <c r="J25" s="70"/>
      <c r="K25" s="105"/>
      <c r="L25" s="70"/>
      <c r="M25" s="105"/>
    </row>
    <row r="26" spans="1:13" s="1" customFormat="1" ht="30.75" thickTop="1" x14ac:dyDescent="0.25">
      <c r="A26" s="1">
        <v>18</v>
      </c>
      <c r="C26" s="2"/>
      <c r="D26" s="13" t="s">
        <v>1129</v>
      </c>
      <c r="E26" s="73" t="e">
        <f>VLOOKUP($E$1,Daten_Vergleichsliste!$A$2:$EV$107,A26,FALSE)</f>
        <v>#N/A</v>
      </c>
      <c r="F26" s="5"/>
      <c r="G26" s="78" t="e">
        <f>VLOOKUP($G$1,Daten_Vergleichsliste!$A$2:$EV$107,A26,FALSE)</f>
        <v>#N/A</v>
      </c>
      <c r="H26" s="5"/>
      <c r="I26" s="78" t="e">
        <f>VLOOKUP($I$1,Daten_Vergleichsliste!$A$2:$EV$107,A26,FALSE)</f>
        <v>#N/A</v>
      </c>
      <c r="J26" s="5"/>
      <c r="K26" s="78" t="e">
        <f>VLOOKUP($K$1,Daten_Vergleichsliste!$A$2:$EV$107,A26,FALSE)</f>
        <v>#N/A</v>
      </c>
      <c r="L26" s="5"/>
      <c r="M26" s="78" t="e">
        <f>VLOOKUP($M$1,Daten_Vergleichsliste!$A$2:$EV$107,A26,FALSE)</f>
        <v>#N/A</v>
      </c>
    </row>
    <row r="27" spans="1:13" s="1" customFormat="1" ht="45.75" thickBot="1" x14ac:dyDescent="0.3">
      <c r="A27" s="1">
        <v>148</v>
      </c>
      <c r="C27" s="2"/>
      <c r="D27" s="12" t="s">
        <v>1130</v>
      </c>
      <c r="E27" s="31" t="e">
        <f>VLOOKUP($E$1,Daten_Vergleichsliste!$A$2:$EV$107,A27,FALSE)</f>
        <v>#N/A</v>
      </c>
      <c r="F27" s="5"/>
      <c r="G27" s="81" t="e">
        <f>VLOOKUP($G$1,Daten_Vergleichsliste!$A$2:$EV$107,A27,FALSE)</f>
        <v>#N/A</v>
      </c>
      <c r="H27" s="5"/>
      <c r="I27" s="81" t="e">
        <f>VLOOKUP($I$1,Daten_Vergleichsliste!$A$2:$EV$107,A27,FALSE)</f>
        <v>#N/A</v>
      </c>
      <c r="J27" s="5"/>
      <c r="K27" s="81" t="e">
        <f>VLOOKUP($K$1,Daten_Vergleichsliste!$A$2:$EV$107,A27,FALSE)</f>
        <v>#N/A</v>
      </c>
      <c r="L27" s="5"/>
      <c r="M27" s="81" t="e">
        <f>VLOOKUP($M$1,Daten_Vergleichsliste!$A$2:$EV$107,A27,FALSE)</f>
        <v>#N/A</v>
      </c>
    </row>
    <row r="28" spans="1:13" s="1" customFormat="1" ht="19.5" thickTop="1" thickBot="1" x14ac:dyDescent="0.3">
      <c r="C28" s="2"/>
      <c r="D28" s="71" t="s">
        <v>1131</v>
      </c>
      <c r="E28" s="104"/>
      <c r="F28" s="70"/>
      <c r="G28" s="105"/>
      <c r="H28" s="70"/>
      <c r="I28" s="105"/>
      <c r="J28" s="70"/>
      <c r="K28" s="105"/>
      <c r="L28" s="70"/>
      <c r="M28" s="105"/>
    </row>
    <row r="29" spans="1:13" s="1" customFormat="1" ht="30.75" thickTop="1" x14ac:dyDescent="0.25">
      <c r="A29" s="1">
        <v>74</v>
      </c>
      <c r="B29" s="1">
        <v>75</v>
      </c>
      <c r="C29" s="2"/>
      <c r="D29" s="13" t="s">
        <v>1132</v>
      </c>
      <c r="E29" s="73" t="e">
        <f>IF(
VLOOKUP($E$1,Daten_Vergleichsliste!$A$2:$EV$107,A29,FALSE)=0,
IF(VLOOKUP($E$1,Daten_Vergleichsliste!$A$2:$EV$107,B29,FALSE)=0,"Keine Angabe", VLOOKUP($E$1,Daten_Vergleichsliste!$A$2:$EV$107,B29,FALSE)),
VLOOKUP($E$1,Daten_Vergleichsliste!$A$2:$EV$107,A29,FALSE))</f>
        <v>#N/A</v>
      </c>
      <c r="F29" s="5"/>
      <c r="G29" s="78" t="e">
        <f>IF(
VLOOKUP($G$1,Daten_Vergleichsliste!$A$2:$EV$107,A29,FALSE)=0,
IF(VLOOKUP($G$1,Daten_Vergleichsliste!$A$2:$EV$107,B29,FALSE)=0,"Keine Angabe", VLOOKUP($G$1,Daten_Vergleichsliste!$A$2:$EV$107,B29,FALSE)),
VLOOKUP($G$1,Daten_Vergleichsliste!$A$2:$EV$107,A29,FALSE))</f>
        <v>#N/A</v>
      </c>
      <c r="H29" s="5"/>
      <c r="I29" s="78" t="e">
        <f>IF(
VLOOKUP($I$1,Daten_Vergleichsliste!$A$2:$EV$107,A29,FALSE)=0,
IF(VLOOKUP($I$1,Daten_Vergleichsliste!$A$2:$EV$107,B29,FALSE)=0,"Keine Angabe", VLOOKUP($I$1,Daten_Vergleichsliste!$A$2:$EV$107,B29,FALSE)),
VLOOKUP($I$1,Daten_Vergleichsliste!$A$2:$EV$107,A29,FALSE))</f>
        <v>#N/A</v>
      </c>
      <c r="J29" s="5"/>
      <c r="K29" s="78" t="e">
        <f>IF(
VLOOKUP($K$1,Daten_Vergleichsliste!$A$2:$EV$107,A29,FALSE)=0,
IF(VLOOKUP($K$1,Daten_Vergleichsliste!$A$2:$EV$107,B29,FALSE)=0,"Keine Angabe", VLOOKUP($K$1,Daten_Vergleichsliste!$A$2:$EV$107,B29,FALSE)),
VLOOKUP($K$1,Daten_Vergleichsliste!$A$2:$EV$107,A29,FALSE))</f>
        <v>#N/A</v>
      </c>
      <c r="L29" s="5"/>
      <c r="M29" s="78" t="e">
        <f>IF(
VLOOKUP($M$1,Daten_Vergleichsliste!$A$2:$EV$107,A29,FALSE)=0,
IF(VLOOKUP($M$1,Daten_Vergleichsliste!$A$2:$EV$107,B29,FALSE)=0,"Keine Angabe", VLOOKUP($M$1,Daten_Vergleichsliste!$A$2:$EV$107,B29,FALSE)),
VLOOKUP($M$1,Daten_Vergleichsliste!$A$2:$EV$107,A29,FALSE))</f>
        <v>#N/A</v>
      </c>
    </row>
    <row r="30" spans="1:13" s="1" customFormat="1" ht="15" x14ac:dyDescent="0.25">
      <c r="A30" s="1">
        <v>137</v>
      </c>
      <c r="C30" s="2"/>
      <c r="D30" s="10" t="s">
        <v>1133</v>
      </c>
      <c r="E30" s="74" t="e">
        <f>VLOOKUP($E$1,Daten_Vergleichsliste!$A$2:$EV$107,A30,FALSE)</f>
        <v>#N/A</v>
      </c>
      <c r="F30" s="5"/>
      <c r="G30" s="79" t="e">
        <f>VLOOKUP($G$1,Daten_Vergleichsliste!$A$2:$EV$107,A30,FALSE)</f>
        <v>#N/A</v>
      </c>
      <c r="H30" s="5"/>
      <c r="I30" s="79" t="e">
        <f>VLOOKUP($I$1,Daten_Vergleichsliste!$A$2:$EV$107,A30,FALSE)</f>
        <v>#N/A</v>
      </c>
      <c r="J30" s="5"/>
      <c r="K30" s="79" t="e">
        <f>VLOOKUP($K$1,Daten_Vergleichsliste!$A$2:$EV$107,A30,FALSE)</f>
        <v>#N/A</v>
      </c>
      <c r="L30" s="5"/>
      <c r="M30" s="79" t="e">
        <f>VLOOKUP($M$1,Daten_Vergleichsliste!$A$2:$EV$107,A30,FALSE)</f>
        <v>#N/A</v>
      </c>
    </row>
    <row r="31" spans="1:13" s="1" customFormat="1" ht="60" x14ac:dyDescent="0.25">
      <c r="A31" s="1">
        <v>77</v>
      </c>
      <c r="C31" s="2"/>
      <c r="D31" s="10" t="s">
        <v>1134</v>
      </c>
      <c r="E31" s="74" t="e">
        <f>VLOOKUP($E$1,Daten_Vergleichsliste!$A$2:$EV$107,A31,FALSE)</f>
        <v>#N/A</v>
      </c>
      <c r="F31" s="5"/>
      <c r="G31" s="79" t="e">
        <f>VLOOKUP($G$1,Daten_Vergleichsliste!$A$2:$EV$107,A31,FALSE)</f>
        <v>#N/A</v>
      </c>
      <c r="H31" s="5"/>
      <c r="I31" s="79" t="e">
        <f>VLOOKUP($I$1,Daten_Vergleichsliste!$A$2:$EV$107,A31,FALSE)</f>
        <v>#N/A</v>
      </c>
      <c r="J31" s="5"/>
      <c r="K31" s="79" t="e">
        <f>VLOOKUP($K$1,Daten_Vergleichsliste!$A$2:$EV$107,A31,FALSE)</f>
        <v>#N/A</v>
      </c>
      <c r="L31" s="5"/>
      <c r="M31" s="79" t="e">
        <f>VLOOKUP($M$1,Daten_Vergleichsliste!$A$2:$EV$107,A31,FALSE)</f>
        <v>#N/A</v>
      </c>
    </row>
    <row r="32" spans="1:13" s="1" customFormat="1" ht="30" x14ac:dyDescent="0.25">
      <c r="A32" s="1">
        <v>78</v>
      </c>
      <c r="C32" s="2"/>
      <c r="D32" s="10" t="s">
        <v>1135</v>
      </c>
      <c r="E32" s="74" t="e">
        <f>VLOOKUP($E$1,Daten_Vergleichsliste!$A$2:$EV$107,A32,FALSE)</f>
        <v>#N/A</v>
      </c>
      <c r="F32" s="5"/>
      <c r="G32" s="79" t="e">
        <f>VLOOKUP($G$1,Daten_Vergleichsliste!$A$2:$EV$107,A32,FALSE)</f>
        <v>#N/A</v>
      </c>
      <c r="H32" s="5"/>
      <c r="I32" s="79" t="e">
        <f>VLOOKUP($I$1,Daten_Vergleichsliste!$A$2:$EV$107,A32,FALSE)</f>
        <v>#N/A</v>
      </c>
      <c r="J32" s="5"/>
      <c r="K32" s="79" t="e">
        <f>VLOOKUP($K$1,Daten_Vergleichsliste!$A$2:$EV$107,A32,FALSE)</f>
        <v>#N/A</v>
      </c>
      <c r="L32" s="5"/>
      <c r="M32" s="79" t="e">
        <f>VLOOKUP($M$1,Daten_Vergleichsliste!$A$2:$EV$107,A32,FALSE)</f>
        <v>#N/A</v>
      </c>
    </row>
    <row r="33" spans="1:13" s="1" customFormat="1" ht="30" x14ac:dyDescent="0.25">
      <c r="A33" s="1">
        <v>138</v>
      </c>
      <c r="C33" s="2"/>
      <c r="D33" s="10" t="s">
        <v>1136</v>
      </c>
      <c r="E33" s="74" t="e">
        <f>VLOOKUP($E$1,Daten_Vergleichsliste!$A$2:$EV$107,A33,FALSE)</f>
        <v>#N/A</v>
      </c>
      <c r="F33" s="5"/>
      <c r="G33" s="79" t="e">
        <f>VLOOKUP($G$1,Daten_Vergleichsliste!$A$2:$EV$107,A33,FALSE)</f>
        <v>#N/A</v>
      </c>
      <c r="H33" s="5"/>
      <c r="I33" s="79" t="e">
        <f>VLOOKUP($I$1,Daten_Vergleichsliste!$A$2:$EV$107,A33,FALSE)</f>
        <v>#N/A</v>
      </c>
      <c r="J33" s="5"/>
      <c r="K33" s="79" t="e">
        <f>VLOOKUP($K$1,Daten_Vergleichsliste!$A$2:$EV$107,A33,FALSE)</f>
        <v>#N/A</v>
      </c>
      <c r="L33" s="5"/>
      <c r="M33" s="79" t="e">
        <f>VLOOKUP($M$1,Daten_Vergleichsliste!$A$2:$EV$107,A33,FALSE)</f>
        <v>#N/A</v>
      </c>
    </row>
    <row r="34" spans="1:13" s="1" customFormat="1" ht="29.25" thickBot="1" x14ac:dyDescent="0.25">
      <c r="A34" s="1">
        <v>139</v>
      </c>
      <c r="C34" s="2"/>
      <c r="D34" s="16" t="s">
        <v>1137</v>
      </c>
      <c r="E34" s="92" t="e">
        <f>VLOOKUP($E$1,Daten_Vergleichsliste!$A$2:$EV$107,A34,FALSE)</f>
        <v>#N/A</v>
      </c>
      <c r="F34" s="5"/>
      <c r="G34" s="93" t="e">
        <f>VLOOKUP($G$1,Daten_Vergleichsliste!$A$2:$EV$107,A34,FALSE)</f>
        <v>#N/A</v>
      </c>
      <c r="H34" s="5"/>
      <c r="I34" s="93" t="e">
        <f>VLOOKUP($I$1,Daten_Vergleichsliste!$A$2:$EV$107,A34,FALSE)</f>
        <v>#N/A</v>
      </c>
      <c r="J34" s="5"/>
      <c r="K34" s="93" t="e">
        <f>VLOOKUP($K$1,Daten_Vergleichsliste!$A$2:$EV$107,A34,FALSE)</f>
        <v>#N/A</v>
      </c>
      <c r="L34" s="5"/>
      <c r="M34" s="93" t="e">
        <f>VLOOKUP($M$1,Daten_Vergleichsliste!$A$2:$EV$107,A34,FALSE)</f>
        <v>#N/A</v>
      </c>
    </row>
    <row r="35" spans="1:13" s="1" customFormat="1" ht="19.5" thickTop="1" thickBot="1" x14ac:dyDescent="0.3">
      <c r="C35" s="2"/>
      <c r="D35" s="71" t="s">
        <v>1138</v>
      </c>
      <c r="E35" s="104"/>
      <c r="F35" s="70"/>
      <c r="G35" s="105"/>
      <c r="H35" s="70"/>
      <c r="I35" s="105"/>
      <c r="J35" s="70"/>
      <c r="K35" s="105"/>
      <c r="L35" s="70"/>
      <c r="M35" s="105"/>
    </row>
    <row r="36" spans="1:13" s="1" customFormat="1" ht="15.75" thickTop="1" x14ac:dyDescent="0.25">
      <c r="A36" s="1">
        <v>23</v>
      </c>
      <c r="C36" s="2"/>
      <c r="D36" s="13" t="s">
        <v>1139</v>
      </c>
      <c r="E36" s="73" t="e">
        <f>VLOOKUP($E$1,Daten_Vergleichsliste!$A$2:$EV$107,A36,FALSE)</f>
        <v>#N/A</v>
      </c>
      <c r="F36" s="5"/>
      <c r="G36" s="78" t="e">
        <f>VLOOKUP($G$1,Daten_Vergleichsliste!$A$2:$EV$107,A36,FALSE)</f>
        <v>#N/A</v>
      </c>
      <c r="H36" s="5"/>
      <c r="I36" s="78" t="e">
        <f>VLOOKUP($I$1,Daten_Vergleichsliste!$A$2:$EV$107,A36,FALSE)</f>
        <v>#N/A</v>
      </c>
      <c r="J36" s="5"/>
      <c r="K36" s="78" t="e">
        <f>VLOOKUP($K$1,Daten_Vergleichsliste!$A$2:$EV$107,A36,FALSE)</f>
        <v>#N/A</v>
      </c>
      <c r="L36" s="5"/>
      <c r="M36" s="78" t="e">
        <f>VLOOKUP($M$1,Daten_Vergleichsliste!$A$2:$EV$107,A36,FALSE)</f>
        <v>#N/A</v>
      </c>
    </row>
    <row r="37" spans="1:13" s="1" customFormat="1" ht="15" x14ac:dyDescent="0.25">
      <c r="A37" s="1">
        <v>24</v>
      </c>
      <c r="C37" s="2"/>
      <c r="D37" s="10" t="s">
        <v>1140</v>
      </c>
      <c r="E37" s="74" t="e">
        <f>VLOOKUP($E$1,Daten_Vergleichsliste!$A$2:$EV$107,A37,FALSE)</f>
        <v>#N/A</v>
      </c>
      <c r="F37" s="5"/>
      <c r="G37" s="79" t="e">
        <f>VLOOKUP($G$1,Daten_Vergleichsliste!$A$2:$EV$107,A37,FALSE)</f>
        <v>#N/A</v>
      </c>
      <c r="H37" s="5"/>
      <c r="I37" s="79" t="e">
        <f>VLOOKUP($I$1,Daten_Vergleichsliste!$A$2:$EV$107,A37,FALSE)</f>
        <v>#N/A</v>
      </c>
      <c r="J37" s="5"/>
      <c r="K37" s="79" t="e">
        <f>VLOOKUP($K$1,Daten_Vergleichsliste!$A$2:$EV$107,A37,FALSE)</f>
        <v>#N/A</v>
      </c>
      <c r="L37" s="5"/>
      <c r="M37" s="79" t="e">
        <f>VLOOKUP($M$1,Daten_Vergleichsliste!$A$2:$EV$107,A37,FALSE)</f>
        <v>#N/A</v>
      </c>
    </row>
    <row r="38" spans="1:13" s="1" customFormat="1" ht="15" x14ac:dyDescent="0.25">
      <c r="A38" s="1">
        <v>25</v>
      </c>
      <c r="C38" s="2"/>
      <c r="D38" s="10" t="s">
        <v>1141</v>
      </c>
      <c r="E38" s="74" t="e">
        <f>VLOOKUP($E$1,Daten_Vergleichsliste!$A$2:$EV$107,A38,FALSE)</f>
        <v>#N/A</v>
      </c>
      <c r="F38" s="5"/>
      <c r="G38" s="79" t="e">
        <f>VLOOKUP($G$1,Daten_Vergleichsliste!$A$2:$EV$107,A38,FALSE)</f>
        <v>#N/A</v>
      </c>
      <c r="H38" s="5"/>
      <c r="I38" s="79" t="e">
        <f>VLOOKUP($I$1,Daten_Vergleichsliste!$A$2:$EV$107,A38,FALSE)</f>
        <v>#N/A</v>
      </c>
      <c r="J38" s="5"/>
      <c r="K38" s="79" t="e">
        <f>VLOOKUP($K$1,Daten_Vergleichsliste!$A$2:$EV$107,A38,FALSE)</f>
        <v>#N/A</v>
      </c>
      <c r="L38" s="5"/>
      <c r="M38" s="79" t="e">
        <f>VLOOKUP($M$1,Daten_Vergleichsliste!$A$2:$EV$107,A38,FALSE)</f>
        <v>#N/A</v>
      </c>
    </row>
    <row r="39" spans="1:13" s="1" customFormat="1" ht="15" x14ac:dyDescent="0.25">
      <c r="A39" s="1">
        <v>26</v>
      </c>
      <c r="C39" s="2"/>
      <c r="D39" s="10" t="s">
        <v>1142</v>
      </c>
      <c r="E39" s="74" t="e">
        <f>VLOOKUP($E$1,Daten_Vergleichsliste!$A$2:$EV$107,A39,FALSE)</f>
        <v>#N/A</v>
      </c>
      <c r="F39" s="5"/>
      <c r="G39" s="79" t="e">
        <f>VLOOKUP($G$1,Daten_Vergleichsliste!$A$2:$EV$107,A39,FALSE)</f>
        <v>#N/A</v>
      </c>
      <c r="H39" s="5"/>
      <c r="I39" s="79" t="e">
        <f>VLOOKUP($I$1,Daten_Vergleichsliste!$A$2:$EV$107,A39,FALSE)</f>
        <v>#N/A</v>
      </c>
      <c r="J39" s="5"/>
      <c r="K39" s="79" t="e">
        <f>VLOOKUP($K$1,Daten_Vergleichsliste!$A$2:$EV$107,A39,FALSE)</f>
        <v>#N/A</v>
      </c>
      <c r="L39" s="5"/>
      <c r="M39" s="79" t="e">
        <f>VLOOKUP($M$1,Daten_Vergleichsliste!$A$2:$EV$107,A39,FALSE)</f>
        <v>#N/A</v>
      </c>
    </row>
    <row r="40" spans="1:13" s="1" customFormat="1" ht="45.75" thickBot="1" x14ac:dyDescent="0.3">
      <c r="A40" s="1">
        <v>27</v>
      </c>
      <c r="C40" s="2"/>
      <c r="D40" s="12" t="s">
        <v>1143</v>
      </c>
      <c r="E40" s="31" t="e">
        <f>VLOOKUP($E$1,Daten_Vergleichsliste!$A$2:$EV$107,A40,FALSE)</f>
        <v>#N/A</v>
      </c>
      <c r="F40" s="5"/>
      <c r="G40" s="81" t="e">
        <f>VLOOKUP($G$1,Daten_Vergleichsliste!$A$2:$EV$107,A40,FALSE)</f>
        <v>#N/A</v>
      </c>
      <c r="H40" s="5"/>
      <c r="I40" s="81" t="e">
        <f>VLOOKUP($I$1,Daten_Vergleichsliste!$A$2:$EV$107,A40,FALSE)</f>
        <v>#N/A</v>
      </c>
      <c r="J40" s="5"/>
      <c r="K40" s="81" t="e">
        <f>VLOOKUP($K$1,Daten_Vergleichsliste!$A$2:$EV$107,A40,FALSE)</f>
        <v>#N/A</v>
      </c>
      <c r="L40" s="5"/>
      <c r="M40" s="81" t="e">
        <f>VLOOKUP($M$1,Daten_Vergleichsliste!$A$2:$EV$107,A40,FALSE)</f>
        <v>#N/A</v>
      </c>
    </row>
    <row r="41" spans="1:13" s="1" customFormat="1" ht="19.5" thickTop="1" thickBot="1" x14ac:dyDescent="0.3">
      <c r="C41" s="2"/>
      <c r="D41" s="71" t="s">
        <v>1144</v>
      </c>
      <c r="E41" s="104"/>
      <c r="F41" s="70"/>
      <c r="G41" s="105"/>
      <c r="H41" s="70"/>
      <c r="I41" s="105"/>
      <c r="J41" s="70"/>
      <c r="K41" s="105"/>
      <c r="L41" s="70"/>
      <c r="M41" s="105"/>
    </row>
    <row r="42" spans="1:13" s="1" customFormat="1" ht="15.75" thickTop="1" x14ac:dyDescent="0.25">
      <c r="A42" s="1">
        <v>39</v>
      </c>
      <c r="C42" s="2"/>
      <c r="D42" s="13" t="s">
        <v>1145</v>
      </c>
      <c r="E42" s="73" t="e">
        <f>VLOOKUP($E$1,Daten_Vergleichsliste!$A$2:$EV$107,A42,FALSE)</f>
        <v>#N/A</v>
      </c>
      <c r="F42" s="5"/>
      <c r="G42" s="78" t="e">
        <f>VLOOKUP($G$1,Daten_Vergleichsliste!$A$2:$EV$107,A42,FALSE)</f>
        <v>#N/A</v>
      </c>
      <c r="H42" s="5"/>
      <c r="I42" s="78" t="e">
        <f>VLOOKUP($I$1,Daten_Vergleichsliste!$A$2:$EV$107,A42,FALSE)</f>
        <v>#N/A</v>
      </c>
      <c r="J42" s="5"/>
      <c r="K42" s="78" t="e">
        <f>VLOOKUP($K$1,Daten_Vergleichsliste!$A$2:$EV$107,A42,FALSE)</f>
        <v>#N/A</v>
      </c>
      <c r="L42" s="5"/>
      <c r="M42" s="78" t="e">
        <f>VLOOKUP($M$1,Daten_Vergleichsliste!$A$2:$EV$107,A42,FALSE)</f>
        <v>#N/A</v>
      </c>
    </row>
    <row r="43" spans="1:13" s="1" customFormat="1" ht="15" x14ac:dyDescent="0.25">
      <c r="A43" s="1">
        <v>40</v>
      </c>
      <c r="C43" s="2"/>
      <c r="D43" s="10" t="s">
        <v>1146</v>
      </c>
      <c r="E43" s="74" t="e">
        <f>VLOOKUP($E$1,Daten_Vergleichsliste!$A$2:$EV$107,A43,FALSE)</f>
        <v>#N/A</v>
      </c>
      <c r="F43" s="5"/>
      <c r="G43" s="79" t="e">
        <f>VLOOKUP($G$1,Daten_Vergleichsliste!$A$2:$EV$107,A43,FALSE)</f>
        <v>#N/A</v>
      </c>
      <c r="H43" s="5"/>
      <c r="I43" s="79" t="e">
        <f>VLOOKUP($I$1,Daten_Vergleichsliste!$A$2:$EV$107,A43,FALSE)</f>
        <v>#N/A</v>
      </c>
      <c r="J43" s="5"/>
      <c r="K43" s="79" t="e">
        <f>VLOOKUP($K$1,Daten_Vergleichsliste!$A$2:$EV$107,A43,FALSE)</f>
        <v>#N/A</v>
      </c>
      <c r="L43" s="5"/>
      <c r="M43" s="79" t="e">
        <f>VLOOKUP($M$1,Daten_Vergleichsliste!$A$2:$EV$107,A43,FALSE)</f>
        <v>#N/A</v>
      </c>
    </row>
    <row r="44" spans="1:13" s="1" customFormat="1" ht="15" x14ac:dyDescent="0.25">
      <c r="A44" s="1">
        <v>41</v>
      </c>
      <c r="C44" s="2"/>
      <c r="D44" s="10" t="s">
        <v>1147</v>
      </c>
      <c r="E44" s="74" t="e">
        <f>VLOOKUP($E$1,Daten_Vergleichsliste!$A$2:$EV$107,A44,FALSE)</f>
        <v>#N/A</v>
      </c>
      <c r="F44" s="5"/>
      <c r="G44" s="79" t="e">
        <f>VLOOKUP($G$1,Daten_Vergleichsliste!$A$2:$EV$107,A44,FALSE)</f>
        <v>#N/A</v>
      </c>
      <c r="H44" s="5"/>
      <c r="I44" s="79" t="e">
        <f>VLOOKUP($I$1,Daten_Vergleichsliste!$A$2:$EV$107,A44,FALSE)</f>
        <v>#N/A</v>
      </c>
      <c r="J44" s="5"/>
      <c r="K44" s="79" t="e">
        <f>VLOOKUP($K$1,Daten_Vergleichsliste!$A$2:$EV$107,A44,FALSE)</f>
        <v>#N/A</v>
      </c>
      <c r="L44" s="5"/>
      <c r="M44" s="79" t="e">
        <f>VLOOKUP($M$1,Daten_Vergleichsliste!$A$2:$EV$107,A44,FALSE)</f>
        <v>#N/A</v>
      </c>
    </row>
    <row r="45" spans="1:13" s="1" customFormat="1" ht="30.75" thickBot="1" x14ac:dyDescent="0.3">
      <c r="A45" s="1">
        <v>42</v>
      </c>
      <c r="B45" s="1">
        <v>43</v>
      </c>
      <c r="C45" s="2"/>
      <c r="D45" s="12" t="s">
        <v>1148</v>
      </c>
      <c r="E45" s="31" t="e">
        <f>CONCATENATE(
VLOOKUP($E$1,Daten_Vergleichsliste!$A$2:$EV$107,A45,FALSE),
IF(OR(ISBLANK(VLOOKUP($E$1,Daten_Vergleichsliste!$A$2:$EV$107,B45,FALSE)),VLOOKUP($E$1,Daten_Vergleichsliste!$A$2:$EV$107,B45,FALSE)=""),
VLOOKUP($E$1,Daten_Vergleichsliste!$A$2:$EV$107,B45,FALSE),
CONCATENATE(", ",VLOOKUP($E$1,Daten_Vergleichsliste!$A$2:$EV$107,B45,FALSE))))</f>
        <v>#N/A</v>
      </c>
      <c r="F45" s="5"/>
      <c r="G45" s="81" t="e">
        <f>CONCATENATE(
VLOOKUP($G$1,Daten_Vergleichsliste!$A$2:$EV$107,A45,FALSE),
IF(OR(ISBLANK(VLOOKUP($G$1,Daten_Vergleichsliste!$A$2:$EV$107,B45,FALSE)),VLOOKUP($G$1,Daten_Vergleichsliste!$A$2:$EV$107,B45,FALSE)=""),
VLOOKUP($G$1,Daten_Vergleichsliste!$A$2:$EV$107,B45,FALSE),
CONCATENATE(", ",VLOOKUP($G$1,Daten_Vergleichsliste!$A$2:$EV$107,B45,FALSE))))</f>
        <v>#N/A</v>
      </c>
      <c r="H45" s="5"/>
      <c r="I45" s="81" t="e">
        <f>CONCATENATE(
VLOOKUP($I$1,Daten_Vergleichsliste!$A$2:$EV$107,A45,FALSE),
IF(OR(ISBLANK(VLOOKUP($I$1,Daten_Vergleichsliste!$A$2:$EV$107,B45,FALSE)),VLOOKUP($I$1,Daten_Vergleichsliste!$A$2:$EV$107,B45,FALSE)=""),
VLOOKUP($I$1,Daten_Vergleichsliste!$A$2:$EV$107,B45,FALSE),
CONCATENATE(", ",VLOOKUP($I$1,Daten_Vergleichsliste!$A$2:$EV$107,B45,FALSE))))</f>
        <v>#N/A</v>
      </c>
      <c r="J45" s="5"/>
      <c r="K45" s="81" t="e">
        <f>CONCATENATE(
VLOOKUP($K$1,Daten_Vergleichsliste!$A$2:$EV$107,A45,FALSE),
IF(OR(ISBLANK(VLOOKUP($K$1,Daten_Vergleichsliste!$A$2:$EV$107,B45,FALSE)),VLOOKUP($K$1,Daten_Vergleichsliste!$A$2:$EV$107,B45,FALSE)=""),
VLOOKUP($K$1,Daten_Vergleichsliste!$A$2:$EV$107,B45,FALSE),
CONCATENATE(", ",VLOOKUP($K$1,Daten_Vergleichsliste!$A$2:$EV$107,B45,FALSE))))</f>
        <v>#N/A</v>
      </c>
      <c r="L45" s="5"/>
      <c r="M45" s="81" t="e">
        <f>CONCATENATE(
VLOOKUP($M$1,Daten_Vergleichsliste!$A$2:$EV$107,A45,FALSE),
IF(OR(ISBLANK(VLOOKUP($M$1,Daten_Vergleichsliste!$A$2:$EV$107,B45,FALSE)),VLOOKUP($M$1,Daten_Vergleichsliste!$A$2:$EV$107,B45,FALSE)=""),
VLOOKUP($M$1,Daten_Vergleichsliste!$A$2:$EV$107,B45,FALSE),
CONCATENATE(", ",VLOOKUP($M$1,Daten_Vergleichsliste!$A$2:$EV$107,B45,FALSE))))</f>
        <v>#N/A</v>
      </c>
    </row>
    <row r="46" spans="1:13" s="1" customFormat="1" ht="19.5" thickTop="1" thickBot="1" x14ac:dyDescent="0.3">
      <c r="C46" s="2"/>
      <c r="D46" s="71" t="s">
        <v>1149</v>
      </c>
      <c r="E46" s="104"/>
      <c r="F46" s="70"/>
      <c r="G46" s="105"/>
      <c r="H46" s="70"/>
      <c r="I46" s="105"/>
      <c r="J46" s="70"/>
      <c r="K46" s="105"/>
      <c r="L46" s="70"/>
      <c r="M46" s="105"/>
    </row>
    <row r="47" spans="1:13" s="1" customFormat="1" ht="15.75" thickTop="1" x14ac:dyDescent="0.25">
      <c r="A47" s="1">
        <v>59</v>
      </c>
      <c r="C47" s="2"/>
      <c r="D47" s="13" t="s">
        <v>1150</v>
      </c>
      <c r="E47" s="73" t="e">
        <f>VLOOKUP($E$1,Daten_Vergleichsliste!$A$2:$EV$107,A47,FALSE)</f>
        <v>#N/A</v>
      </c>
      <c r="F47" s="5"/>
      <c r="G47" s="78" t="e">
        <f>VLOOKUP($G$1,Daten_Vergleichsliste!$A$2:$EV$107,A47,FALSE)</f>
        <v>#N/A</v>
      </c>
      <c r="H47" s="5"/>
      <c r="I47" s="78" t="e">
        <f>VLOOKUP($I$1,Daten_Vergleichsliste!$A$2:$EV$107,A47,FALSE)</f>
        <v>#N/A</v>
      </c>
      <c r="J47" s="5"/>
      <c r="K47" s="78" t="e">
        <f>VLOOKUP($K$1,Daten_Vergleichsliste!$A$2:$EV$107,A47,FALSE)</f>
        <v>#N/A</v>
      </c>
      <c r="L47" s="5"/>
      <c r="M47" s="78" t="e">
        <f>VLOOKUP($M$1,Daten_Vergleichsliste!$A$2:$EV$107,A47,FALSE)</f>
        <v>#N/A</v>
      </c>
    </row>
    <row r="48" spans="1:13" s="1" customFormat="1" ht="15.75" thickBot="1" x14ac:dyDescent="0.3">
      <c r="A48" s="1">
        <v>60</v>
      </c>
      <c r="C48" s="2"/>
      <c r="D48" s="12" t="s">
        <v>112</v>
      </c>
      <c r="E48" s="31" t="e">
        <f>VLOOKUP($E$1,Daten_Vergleichsliste!$A$2:$EV$107,A48,FALSE)</f>
        <v>#N/A</v>
      </c>
      <c r="F48" s="5"/>
      <c r="G48" s="81" t="e">
        <f>VLOOKUP($G$1,Daten_Vergleichsliste!$A$2:$EV$107,A48,FALSE)</f>
        <v>#N/A</v>
      </c>
      <c r="H48" s="5"/>
      <c r="I48" s="81" t="e">
        <f>VLOOKUP($I$1,Daten_Vergleichsliste!$A$2:$EV$107,A48,FALSE)</f>
        <v>#N/A</v>
      </c>
      <c r="J48" s="5"/>
      <c r="K48" s="81" t="e">
        <f>VLOOKUP($K$1,Daten_Vergleichsliste!$A$2:$EV$107,A48,FALSE)</f>
        <v>#N/A</v>
      </c>
      <c r="L48" s="5"/>
      <c r="M48" s="81" t="e">
        <f>VLOOKUP($M$1,Daten_Vergleichsliste!$A$2:$EV$107,A48,FALSE)</f>
        <v>#N/A</v>
      </c>
    </row>
    <row r="49" spans="1:13" s="1" customFormat="1" ht="19.5" thickTop="1" thickBot="1" x14ac:dyDescent="0.3">
      <c r="C49" s="2"/>
      <c r="D49" s="71" t="s">
        <v>1151</v>
      </c>
      <c r="E49" s="104"/>
      <c r="F49" s="70"/>
      <c r="G49" s="105"/>
      <c r="H49" s="70"/>
      <c r="I49" s="105"/>
      <c r="J49" s="70"/>
      <c r="K49" s="105"/>
      <c r="L49" s="70"/>
      <c r="M49" s="105"/>
    </row>
    <row r="50" spans="1:13" s="1" customFormat="1" ht="15.75" thickTop="1" x14ac:dyDescent="0.25">
      <c r="A50" s="1">
        <v>62</v>
      </c>
      <c r="C50" s="2"/>
      <c r="D50" s="13" t="s">
        <v>973</v>
      </c>
      <c r="E50" s="73" t="e">
        <f>VLOOKUP($E$1,Daten_Vergleichsliste!$A$2:$EV$107,A50,FALSE)</f>
        <v>#N/A</v>
      </c>
      <c r="F50" s="5"/>
      <c r="G50" s="78" t="e">
        <f>VLOOKUP($G$1,Daten_Vergleichsliste!$A$2:$EV$107,A50,FALSE)</f>
        <v>#N/A</v>
      </c>
      <c r="H50" s="5"/>
      <c r="I50" s="78" t="e">
        <f>VLOOKUP($I$1,Daten_Vergleichsliste!$A$2:$EV$107,A50,FALSE)</f>
        <v>#N/A</v>
      </c>
      <c r="J50" s="5"/>
      <c r="K50" s="78" t="e">
        <f>VLOOKUP($K$1,Daten_Vergleichsliste!$A$2:$EV$107,A50,FALSE)</f>
        <v>#N/A</v>
      </c>
      <c r="L50" s="5"/>
      <c r="M50" s="78" t="e">
        <f>VLOOKUP($M$1,Daten_Vergleichsliste!$A$2:$EV$107,A50,FALSE)</f>
        <v>#N/A</v>
      </c>
    </row>
    <row r="51" spans="1:13" s="1" customFormat="1" ht="30.75" thickBot="1" x14ac:dyDescent="0.3">
      <c r="A51" s="1">
        <v>63</v>
      </c>
      <c r="C51" s="2"/>
      <c r="D51" s="12" t="s">
        <v>1152</v>
      </c>
      <c r="E51" s="31" t="e">
        <f>VLOOKUP($E$1,Daten_Vergleichsliste!$A$2:$EV$107,A51,FALSE)</f>
        <v>#N/A</v>
      </c>
      <c r="F51" s="5"/>
      <c r="G51" s="81" t="e">
        <f>VLOOKUP($G$1,Daten_Vergleichsliste!$A$2:$EV$107,A51,FALSE)</f>
        <v>#N/A</v>
      </c>
      <c r="H51" s="5"/>
      <c r="I51" s="81" t="e">
        <f>VLOOKUP($I$1,Daten_Vergleichsliste!$A$2:$EV$107,A51,FALSE)</f>
        <v>#N/A</v>
      </c>
      <c r="J51" s="5"/>
      <c r="K51" s="81" t="e">
        <f>VLOOKUP($K$1,Daten_Vergleichsliste!$A$2:$EV$107,A51,FALSE)</f>
        <v>#N/A</v>
      </c>
      <c r="L51" s="5"/>
      <c r="M51" s="81" t="e">
        <f>VLOOKUP($M$1,Daten_Vergleichsliste!$A$2:$EV$107,A51,FALSE)</f>
        <v>#N/A</v>
      </c>
    </row>
    <row r="52" spans="1:13" s="1" customFormat="1" ht="19.5" thickTop="1" thickBot="1" x14ac:dyDescent="0.3">
      <c r="C52" s="2"/>
      <c r="D52" s="71" t="s">
        <v>1153</v>
      </c>
      <c r="E52" s="104"/>
      <c r="F52" s="70"/>
      <c r="G52" s="105"/>
      <c r="H52" s="70"/>
      <c r="I52" s="105"/>
      <c r="J52" s="70"/>
      <c r="K52" s="105"/>
      <c r="L52" s="70"/>
      <c r="M52" s="105"/>
    </row>
    <row r="53" spans="1:13" s="1" customFormat="1" ht="30.75" thickTop="1" x14ac:dyDescent="0.25">
      <c r="A53" s="1">
        <v>61</v>
      </c>
      <c r="C53" s="2"/>
      <c r="D53" s="13" t="s">
        <v>1154</v>
      </c>
      <c r="E53" s="73" t="e">
        <f>VLOOKUP($E$1,Daten_Vergleichsliste!$A$2:$EV$107,A53,FALSE)</f>
        <v>#N/A</v>
      </c>
      <c r="F53" s="5"/>
      <c r="G53" s="78" t="e">
        <f>VLOOKUP($G$1,Daten_Vergleichsliste!$A$2:$EV$107,A53,FALSE)</f>
        <v>#N/A</v>
      </c>
      <c r="H53" s="5"/>
      <c r="I53" s="78" t="e">
        <f>VLOOKUP($I$1,Daten_Vergleichsliste!$A$2:$EV$107,A53,FALSE)</f>
        <v>#N/A</v>
      </c>
      <c r="J53" s="5"/>
      <c r="K53" s="78" t="e">
        <f>VLOOKUP($K$1,Daten_Vergleichsliste!$A$2:$EV$107,A53,FALSE)</f>
        <v>#N/A</v>
      </c>
      <c r="L53" s="5"/>
      <c r="M53" s="78" t="e">
        <f>VLOOKUP($M$1,Daten_Vergleichsliste!$A$2:$EV$107,A53,FALSE)</f>
        <v>#N/A</v>
      </c>
    </row>
    <row r="54" spans="1:13" s="1" customFormat="1" x14ac:dyDescent="0.2">
      <c r="A54" s="1">
        <v>28</v>
      </c>
      <c r="C54" s="2"/>
      <c r="D54" s="15" t="s">
        <v>1155</v>
      </c>
      <c r="E54" s="94" t="e">
        <f>VLOOKUP($E$1,Daten_Vergleichsliste!$A$2:$EV$107,A54,FALSE)</f>
        <v>#N/A</v>
      </c>
      <c r="F54" s="5"/>
      <c r="G54" s="95" t="e">
        <f>VLOOKUP($G$1,Daten_Vergleichsliste!$A$2:$EV$107,A54,FALSE)</f>
        <v>#N/A</v>
      </c>
      <c r="H54" s="5"/>
      <c r="I54" s="95" t="e">
        <f>VLOOKUP($I$1,Daten_Vergleichsliste!$A$2:$EV$107,A54,FALSE)</f>
        <v>#N/A</v>
      </c>
      <c r="J54" s="5"/>
      <c r="K54" s="95" t="e">
        <f>VLOOKUP($K$1,Daten_Vergleichsliste!$A$2:$EV$107,A54,FALSE)</f>
        <v>#N/A</v>
      </c>
      <c r="L54" s="5"/>
      <c r="M54" s="95" t="e">
        <f>VLOOKUP($M$1,Daten_Vergleichsliste!$A$2:$EV$107,A54,FALSE)</f>
        <v>#N/A</v>
      </c>
    </row>
    <row r="55" spans="1:13" s="1" customFormat="1" x14ac:dyDescent="0.2">
      <c r="A55" s="1">
        <v>29</v>
      </c>
      <c r="C55" s="2"/>
      <c r="D55" s="15" t="s">
        <v>1156</v>
      </c>
      <c r="E55" s="94" t="e">
        <f>VLOOKUP($E$1,Daten_Vergleichsliste!$A$2:$EV$107,A55,FALSE)</f>
        <v>#N/A</v>
      </c>
      <c r="F55" s="5"/>
      <c r="G55" s="95" t="e">
        <f>VLOOKUP($G$1,Daten_Vergleichsliste!$A$2:$EV$107,A55,FALSE)</f>
        <v>#N/A</v>
      </c>
      <c r="H55" s="5"/>
      <c r="I55" s="95" t="e">
        <f>VLOOKUP($I$1,Daten_Vergleichsliste!$A$2:$EV$107,A55,FALSE)</f>
        <v>#N/A</v>
      </c>
      <c r="J55" s="5"/>
      <c r="K55" s="95" t="e">
        <f>VLOOKUP($K$1,Daten_Vergleichsliste!$A$2:$EV$107,A55,FALSE)</f>
        <v>#N/A</v>
      </c>
      <c r="L55" s="5"/>
      <c r="M55" s="95" t="e">
        <f>VLOOKUP($M$1,Daten_Vergleichsliste!$A$2:$EV$107,A55,FALSE)</f>
        <v>#N/A</v>
      </c>
    </row>
    <row r="56" spans="1:13" s="1" customFormat="1" x14ac:dyDescent="0.2">
      <c r="A56" s="1">
        <v>30</v>
      </c>
      <c r="C56" s="2"/>
      <c r="D56" s="15" t="s">
        <v>1157</v>
      </c>
      <c r="E56" s="94" t="e">
        <f>VLOOKUP($E$1,Daten_Vergleichsliste!$A$2:$EV$107,A56,FALSE)</f>
        <v>#N/A</v>
      </c>
      <c r="F56" s="5"/>
      <c r="G56" s="95" t="e">
        <f>VLOOKUP($G$1,Daten_Vergleichsliste!$A$2:$EV$107,A56,FALSE)</f>
        <v>#N/A</v>
      </c>
      <c r="H56" s="5"/>
      <c r="I56" s="95" t="e">
        <f>VLOOKUP($I$1,Daten_Vergleichsliste!$A$2:$EV$107,A56,FALSE)</f>
        <v>#N/A</v>
      </c>
      <c r="J56" s="5"/>
      <c r="K56" s="95" t="e">
        <f>VLOOKUP($K$1,Daten_Vergleichsliste!$A$2:$EV$107,A56,FALSE)</f>
        <v>#N/A</v>
      </c>
      <c r="L56" s="5"/>
      <c r="M56" s="95" t="e">
        <f>VLOOKUP($M$1,Daten_Vergleichsliste!$A$2:$EV$107,A56,FALSE)</f>
        <v>#N/A</v>
      </c>
    </row>
    <row r="57" spans="1:13" s="1" customFormat="1" ht="28.5" x14ac:dyDescent="0.2">
      <c r="A57" s="1">
        <v>31</v>
      </c>
      <c r="C57" s="2"/>
      <c r="D57" s="15" t="s">
        <v>1158</v>
      </c>
      <c r="E57" s="94" t="e">
        <f>VLOOKUP($E$1,Daten_Vergleichsliste!$A$2:$EV$107,A57,FALSE)</f>
        <v>#N/A</v>
      </c>
      <c r="F57" s="5"/>
      <c r="G57" s="95" t="e">
        <f>VLOOKUP($G$1,Daten_Vergleichsliste!$A$2:$EV$107,A57,FALSE)</f>
        <v>#N/A</v>
      </c>
      <c r="H57" s="5"/>
      <c r="I57" s="95" t="e">
        <f>VLOOKUP($I$1,Daten_Vergleichsliste!$A$2:$EV$107,A57,FALSE)</f>
        <v>#N/A</v>
      </c>
      <c r="J57" s="5"/>
      <c r="K57" s="95" t="e">
        <f>VLOOKUP($K$1,Daten_Vergleichsliste!$A$2:$EV$107,A57,FALSE)</f>
        <v>#N/A</v>
      </c>
      <c r="L57" s="5"/>
      <c r="M57" s="95" t="e">
        <f>VLOOKUP($M$1,Daten_Vergleichsliste!$A$2:$EV$107,A57,FALSE)</f>
        <v>#N/A</v>
      </c>
    </row>
    <row r="58" spans="1:13" s="1" customFormat="1" ht="15" thickBot="1" x14ac:dyDescent="0.25">
      <c r="A58" s="1">
        <v>32</v>
      </c>
      <c r="B58" s="1">
        <v>33</v>
      </c>
      <c r="C58" s="2"/>
      <c r="D58" s="16" t="s">
        <v>1159</v>
      </c>
      <c r="E58" s="92" t="e">
        <f>CONCATENATE(
VLOOKUP($E$1,Daten_Vergleichsliste!$A$2:$EV$107,A58,FALSE),
IF(OR(ISBLANK(VLOOKUP($E$1,Daten_Vergleichsliste!$A$2:$EV$107,B58,FALSE)),VLOOKUP($E$1,Daten_Vergleichsliste!$A$2:$EV$107,B58,FALSE)=""),
VLOOKUP($E$1,Daten_Vergleichsliste!$A$2:$EV$107,B58,FALSE),
CONCATENATE(", ",VLOOKUP($E$1,Daten_Vergleichsliste!$A$2:$EV$107,B58,FALSE))))</f>
        <v>#N/A</v>
      </c>
      <c r="F58" s="5"/>
      <c r="G58" s="93" t="e">
        <f>CONCATENATE(
VLOOKUP($G$1,Daten_Vergleichsliste!$A$2:$EV$107,A58,FALSE),
IF(OR(ISBLANK(VLOOKUP($G$1,Daten_Vergleichsliste!$A$2:$EV$107,B58,FALSE)),VLOOKUP($G$1,Daten_Vergleichsliste!$A$2:$EV$107,B58,FALSE)=""),
VLOOKUP($G$1,Daten_Vergleichsliste!$A$2:$EV$107,B58,FALSE),
CONCATENATE(", ",VLOOKUP($G$1,Daten_Vergleichsliste!$A$2:$EV$107,B58,FALSE))))</f>
        <v>#N/A</v>
      </c>
      <c r="H58" s="5"/>
      <c r="I58" s="93" t="e">
        <f>CONCATENATE(
VLOOKUP($I$1,Daten_Vergleichsliste!$A$2:$EV$107,A58,FALSE),
IF(OR(ISBLANK(VLOOKUP($I$1,Daten_Vergleichsliste!$A$2:$EV$107,B58,FALSE)),VLOOKUP($I$1,Daten_Vergleichsliste!$A$2:$EV$107,B58,FALSE)=""),
VLOOKUP($I$1,Daten_Vergleichsliste!$A$2:$EV$107,B58,FALSE),
CONCATENATE(", ",VLOOKUP($I$1,Daten_Vergleichsliste!$A$2:$EV$107,B58,FALSE))))</f>
        <v>#N/A</v>
      </c>
      <c r="J58" s="5"/>
      <c r="K58" s="93" t="e">
        <f>CONCATENATE(
VLOOKUP($K$1,Daten_Vergleichsliste!$A$2:$EV$107,A58,FALSE),
IF(OR(ISBLANK(VLOOKUP($K$1,Daten_Vergleichsliste!$A$2:$EV$107,B58,FALSE)),VLOOKUP($K$1,Daten_Vergleichsliste!$A$2:$EV$107,B58,FALSE)=""),
VLOOKUP($K$1,Daten_Vergleichsliste!$A$2:$EV$107,B58,FALSE),
CONCATENATE(", ",VLOOKUP($K$1,Daten_Vergleichsliste!$A$2:$EV$107,B58,FALSE))))</f>
        <v>#N/A</v>
      </c>
      <c r="L58" s="5"/>
      <c r="M58" s="93" t="e">
        <f>CONCATENATE(
VLOOKUP($M$1,Daten_Vergleichsliste!$A$2:$EV$107,A58,FALSE),
IF(OR(ISBLANK(VLOOKUP($M$1,Daten_Vergleichsliste!$A$2:$EV$107,B58,FALSE)),VLOOKUP($M$1,Daten_Vergleichsliste!$A$2:$EV$107,B58,FALSE)=""),
VLOOKUP($M$1,Daten_Vergleichsliste!$A$2:$EV$107,B58,FALSE),
CONCATENATE(", ",VLOOKUP($M$1,Daten_Vergleichsliste!$A$2:$EV$107,B58,FALSE))))</f>
        <v>#N/A</v>
      </c>
    </row>
    <row r="59" spans="1:13" s="1" customFormat="1" ht="19.5" thickTop="1" thickBot="1" x14ac:dyDescent="0.3">
      <c r="C59" s="2"/>
      <c r="D59" s="71" t="s">
        <v>1160</v>
      </c>
      <c r="E59" s="104"/>
      <c r="F59" s="70"/>
      <c r="G59" s="105"/>
      <c r="H59" s="70"/>
      <c r="I59" s="105"/>
      <c r="J59" s="70"/>
      <c r="K59" s="105"/>
      <c r="L59" s="70"/>
      <c r="M59" s="105"/>
    </row>
    <row r="60" spans="1:13" s="1" customFormat="1" ht="16.5" thickTop="1" thickBot="1" x14ac:dyDescent="0.3">
      <c r="A60" s="1">
        <v>68</v>
      </c>
      <c r="B60" s="1">
        <v>69</v>
      </c>
      <c r="C60" s="2"/>
      <c r="D60" s="87"/>
      <c r="E60" s="88" t="e">
        <f>CONCATENATE(
VLOOKUP($E$1,Daten_Vergleichsliste!$A$2:$EV$107,A60,FALSE),
IF(OR(ISBLANK(VLOOKUP($E$1,Daten_Vergleichsliste!$A$2:$EV$107,B60,FALSE)),VLOOKUP($E$1,Daten_Vergleichsliste!$A$2:$EV$107,B60,FALSE)=""),
VLOOKUP($E$1,Daten_Vergleichsliste!$A$2:$EV$107,B60,FALSE),
CONCATENATE(", ",VLOOKUP($E$1,Daten_Vergleichsliste!$A$2:$EV$107,B60,FALSE))))</f>
        <v>#N/A</v>
      </c>
      <c r="F60" s="5"/>
      <c r="G60" s="89" t="e">
        <f>CONCATENATE(
VLOOKUP($G$1,Daten_Vergleichsliste!$A$2:$EV$107,A60,FALSE),
IF(OR(ISBLANK(VLOOKUP($G$1,Daten_Vergleichsliste!$A$2:$EV$107,B60,FALSE)),VLOOKUP($G$1,Daten_Vergleichsliste!$A$2:$EV$107,B60,FALSE)=""),
VLOOKUP($G$1,Daten_Vergleichsliste!$A$2:$EV$107,B60,FALSE),
CONCATENATE(", ",VLOOKUP($G$1,Daten_Vergleichsliste!$A$2:$EV$107,B60,FALSE))))</f>
        <v>#N/A</v>
      </c>
      <c r="H60" s="5"/>
      <c r="I60" s="89" t="e">
        <f>CONCATENATE(
VLOOKUP($I$1,Daten_Vergleichsliste!$A$2:$EV$107,A60,FALSE),
IF(OR(ISBLANK(VLOOKUP($I$1,Daten_Vergleichsliste!$A$2:$EV$107,B60,FALSE)),VLOOKUP($I$1,Daten_Vergleichsliste!$A$2:$EV$107,B60,FALSE)=""),
VLOOKUP($I$1,Daten_Vergleichsliste!$A$2:$EV$107,B60,FALSE),
CONCATENATE(", ",VLOOKUP($I$1,Daten_Vergleichsliste!$A$2:$EV$107,B60,FALSE))))</f>
        <v>#N/A</v>
      </c>
      <c r="J60" s="5"/>
      <c r="K60" s="89" t="e">
        <f>CONCATENATE(
VLOOKUP($K$1,Daten_Vergleichsliste!$A$2:$EV$107,A60,FALSE),
IF(OR(ISBLANK(VLOOKUP($K$1,Daten_Vergleichsliste!$A$2:$EV$107,B60,FALSE)),VLOOKUP($K$1,Daten_Vergleichsliste!$A$2:$EV$107,B60,FALSE)=""),
VLOOKUP($K$1,Daten_Vergleichsliste!$A$2:$EV$107,B60,FALSE),
CONCATENATE(", ",VLOOKUP($K$1,Daten_Vergleichsliste!$A$2:$EV$107,B60,FALSE))))</f>
        <v>#N/A</v>
      </c>
      <c r="L60" s="5"/>
      <c r="M60" s="89" t="e">
        <f>CONCATENATE(
VLOOKUP($M$1,Daten_Vergleichsliste!$A$2:$EV$107,A60,FALSE),
IF(OR(ISBLANK(VLOOKUP($M$1,Daten_Vergleichsliste!$A$2:$EV$107,B60,FALSE)),VLOOKUP($M$1,Daten_Vergleichsliste!$A$2:$EV$107,B60,FALSE)=""),
VLOOKUP($M$1,Daten_Vergleichsliste!$A$2:$EV$107,B60,FALSE),
CONCATENATE(", ",VLOOKUP($M$1,Daten_Vergleichsliste!$A$2:$EV$107,B60,FALSE))))</f>
        <v>#N/A</v>
      </c>
    </row>
    <row r="61" spans="1:13" s="1" customFormat="1" ht="15.75" thickTop="1" thickBot="1" x14ac:dyDescent="0.25">
      <c r="C61" s="2"/>
      <c r="D61" s="23"/>
      <c r="E61" s="76"/>
      <c r="F61" s="5"/>
      <c r="G61" s="76"/>
      <c r="H61" s="5"/>
      <c r="I61" s="76"/>
      <c r="J61" s="5"/>
      <c r="K61" s="76"/>
      <c r="L61" s="5"/>
      <c r="M61" s="76"/>
    </row>
    <row r="62" spans="1:13" s="1" customFormat="1" ht="21" thickTop="1" x14ac:dyDescent="0.3">
      <c r="C62" s="2"/>
      <c r="D62" s="103" t="s">
        <v>1161</v>
      </c>
      <c r="E62" s="100"/>
      <c r="F62" s="68"/>
      <c r="G62" s="102"/>
      <c r="H62" s="68"/>
      <c r="I62" s="102"/>
      <c r="J62" s="68"/>
      <c r="K62" s="102"/>
      <c r="L62" s="68"/>
      <c r="M62" s="102"/>
    </row>
    <row r="63" spans="1:13" s="1" customFormat="1" ht="18.75" thickBot="1" x14ac:dyDescent="0.3">
      <c r="C63" s="2"/>
      <c r="D63" s="71" t="s">
        <v>1162</v>
      </c>
      <c r="E63" s="104"/>
      <c r="F63" s="70"/>
      <c r="G63" s="105"/>
      <c r="H63" s="70"/>
      <c r="I63" s="105"/>
      <c r="J63" s="70"/>
      <c r="K63" s="105"/>
      <c r="L63" s="70"/>
      <c r="M63" s="105"/>
    </row>
    <row r="64" spans="1:13" s="1" customFormat="1" ht="30.75" thickTop="1" x14ac:dyDescent="0.25">
      <c r="A64" s="1">
        <v>64</v>
      </c>
      <c r="C64" s="2"/>
      <c r="D64" s="13" t="s">
        <v>272</v>
      </c>
      <c r="E64" s="73" t="e">
        <f>VLOOKUP($E$1,Daten_Vergleichsliste!$A$2:$EV$107,A64,FALSE)</f>
        <v>#N/A</v>
      </c>
      <c r="F64" s="57"/>
      <c r="G64" s="78" t="e">
        <f>VLOOKUP($G$1,Daten_Vergleichsliste!$A$2:$EV$107,A64,FALSE)</f>
        <v>#N/A</v>
      </c>
      <c r="H64" s="57"/>
      <c r="I64" s="78" t="e">
        <f>VLOOKUP($I$1,Daten_Vergleichsliste!$A$2:$EV$107,A64,FALSE)</f>
        <v>#N/A</v>
      </c>
      <c r="J64" s="57"/>
      <c r="K64" s="78" t="e">
        <f>VLOOKUP($K$1,Daten_Vergleichsliste!$A$2:$EV$107,A64,FALSE)</f>
        <v>#N/A</v>
      </c>
      <c r="L64" s="57"/>
      <c r="M64" s="78" t="e">
        <f>VLOOKUP($M$1,Daten_Vergleichsliste!$A$2:$EV$107,A64,FALSE)</f>
        <v>#N/A</v>
      </c>
    </row>
    <row r="65" spans="1:13" s="1" customFormat="1" ht="15.75" thickBot="1" x14ac:dyDescent="0.3">
      <c r="A65" s="1">
        <v>65</v>
      </c>
      <c r="C65" s="2"/>
      <c r="D65" s="12" t="s">
        <v>1163</v>
      </c>
      <c r="E65" s="31" t="e">
        <f>VLOOKUP($E$1,Daten_Vergleichsliste!$A$2:$EV$107,A65,FALSE)</f>
        <v>#N/A</v>
      </c>
      <c r="F65" s="5"/>
      <c r="G65" s="81" t="e">
        <f>VLOOKUP($G$1,Daten_Vergleichsliste!$A$2:$EV$107,A65,FALSE)</f>
        <v>#N/A</v>
      </c>
      <c r="H65" s="5"/>
      <c r="I65" s="81" t="e">
        <f>VLOOKUP($I$1,Daten_Vergleichsliste!$A$2:$EV$107,A65,FALSE)</f>
        <v>#N/A</v>
      </c>
      <c r="J65" s="5"/>
      <c r="K65" s="81" t="e">
        <f>VLOOKUP($K$1,Daten_Vergleichsliste!$A$2:$EV$107,A65,FALSE)</f>
        <v>#N/A</v>
      </c>
      <c r="L65" s="5"/>
      <c r="M65" s="81" t="e">
        <f>VLOOKUP($M$1,Daten_Vergleichsliste!$A$2:$EV$107,A65,FALSE)</f>
        <v>#N/A</v>
      </c>
    </row>
    <row r="66" spans="1:13" s="1" customFormat="1" ht="19.5" thickTop="1" thickBot="1" x14ac:dyDescent="0.3">
      <c r="C66" s="2"/>
      <c r="D66" s="71" t="s">
        <v>1164</v>
      </c>
      <c r="E66" s="104"/>
      <c r="F66" s="70"/>
      <c r="G66" s="105"/>
      <c r="H66" s="70"/>
      <c r="I66" s="105"/>
      <c r="J66" s="70"/>
      <c r="K66" s="105"/>
      <c r="L66" s="70"/>
      <c r="M66" s="105"/>
    </row>
    <row r="67" spans="1:13" s="1" customFormat="1" ht="15.75" thickTop="1" x14ac:dyDescent="0.25">
      <c r="A67" s="1">
        <v>48</v>
      </c>
      <c r="C67" s="2"/>
      <c r="D67" s="13" t="s">
        <v>1165</v>
      </c>
      <c r="E67" s="73" t="e">
        <f>VLOOKUP($E$1,Daten_Vergleichsliste!$A$2:$EV$107,A67,FALSE)</f>
        <v>#N/A</v>
      </c>
      <c r="F67" s="5"/>
      <c r="G67" s="78" t="e">
        <f>VLOOKUP($G$1,Daten_Vergleichsliste!$A$2:$EV$107,A67,FALSE)</f>
        <v>#N/A</v>
      </c>
      <c r="H67" s="5"/>
      <c r="I67" s="78" t="e">
        <f>VLOOKUP($I$1,Daten_Vergleichsliste!$A$2:$EV$107,A67,FALSE)</f>
        <v>#N/A</v>
      </c>
      <c r="J67" s="5"/>
      <c r="K67" s="78" t="e">
        <f>VLOOKUP($K$1,Daten_Vergleichsliste!$A$2:$EV$107,A67,FALSE)</f>
        <v>#N/A</v>
      </c>
      <c r="L67" s="5"/>
      <c r="M67" s="78" t="e">
        <f>VLOOKUP($M$1,Daten_Vergleichsliste!$A$2:$EV$107,A67,FALSE)</f>
        <v>#N/A</v>
      </c>
    </row>
    <row r="68" spans="1:13" s="1" customFormat="1" ht="15" x14ac:dyDescent="0.25">
      <c r="A68" s="1">
        <v>49</v>
      </c>
      <c r="C68" s="2"/>
      <c r="D68" s="10" t="s">
        <v>1166</v>
      </c>
      <c r="E68" s="74" t="e">
        <f>VLOOKUP($E$1,Daten_Vergleichsliste!$A$2:$EV$107,A68,FALSE)</f>
        <v>#N/A</v>
      </c>
      <c r="F68" s="5"/>
      <c r="G68" s="79" t="e">
        <f>VLOOKUP($G$1,Daten_Vergleichsliste!$A$2:$EV$107,A68,FALSE)</f>
        <v>#N/A</v>
      </c>
      <c r="H68" s="5"/>
      <c r="I68" s="79" t="e">
        <f>VLOOKUP($I$1,Daten_Vergleichsliste!$A$2:$EV$107,A68,FALSE)</f>
        <v>#N/A</v>
      </c>
      <c r="J68" s="5"/>
      <c r="K68" s="79" t="e">
        <f>VLOOKUP($K$1,Daten_Vergleichsliste!$A$2:$EV$107,A68,FALSE)</f>
        <v>#N/A</v>
      </c>
      <c r="L68" s="5"/>
      <c r="M68" s="79" t="e">
        <f>VLOOKUP($M$1,Daten_Vergleichsliste!$A$2:$EV$107,A68,FALSE)</f>
        <v>#N/A</v>
      </c>
    </row>
    <row r="69" spans="1:13" s="1" customFormat="1" ht="30.75" thickBot="1" x14ac:dyDescent="0.3">
      <c r="A69" s="1">
        <v>50</v>
      </c>
      <c r="C69" s="2"/>
      <c r="D69" s="12" t="s">
        <v>1167</v>
      </c>
      <c r="E69" s="31" t="e">
        <f>VLOOKUP($E$1,Daten_Vergleichsliste!$A$2:$EV$107,A69,FALSE)</f>
        <v>#N/A</v>
      </c>
      <c r="F69" s="5"/>
      <c r="G69" s="81" t="e">
        <f>VLOOKUP($G$1,Daten_Vergleichsliste!$A$2:$EV$107,A69,FALSE)</f>
        <v>#N/A</v>
      </c>
      <c r="H69" s="5"/>
      <c r="I69" s="81" t="e">
        <f>VLOOKUP($I$1,Daten_Vergleichsliste!$A$2:$EV$107,A69,FALSE)</f>
        <v>#N/A</v>
      </c>
      <c r="J69" s="5"/>
      <c r="K69" s="81" t="e">
        <f>VLOOKUP($K$1,Daten_Vergleichsliste!$A$2:$EV$107,A69,FALSE)</f>
        <v>#N/A</v>
      </c>
      <c r="L69" s="5"/>
      <c r="M69" s="81" t="e">
        <f>VLOOKUP($M$1,Daten_Vergleichsliste!$A$2:$EV$107,A69,FALSE)</f>
        <v>#N/A</v>
      </c>
    </row>
    <row r="70" spans="1:13" s="1" customFormat="1" ht="15.75" thickTop="1" thickBot="1" x14ac:dyDescent="0.25">
      <c r="C70" s="2"/>
      <c r="D70" s="23"/>
      <c r="E70" s="76"/>
      <c r="F70" s="5"/>
      <c r="G70" s="76"/>
      <c r="H70" s="5"/>
      <c r="I70" s="76"/>
      <c r="J70" s="5"/>
      <c r="K70" s="76"/>
      <c r="L70" s="5"/>
      <c r="M70" s="76"/>
    </row>
    <row r="71" spans="1:13" s="1" customFormat="1" ht="21.75" thickTop="1" thickBot="1" x14ac:dyDescent="0.35">
      <c r="C71" s="2"/>
      <c r="D71" s="103" t="s">
        <v>1168</v>
      </c>
      <c r="E71" s="100"/>
      <c r="F71" s="68"/>
      <c r="G71" s="102"/>
      <c r="H71" s="68"/>
      <c r="I71" s="102"/>
      <c r="J71" s="68"/>
      <c r="K71" s="102"/>
      <c r="L71" s="68"/>
      <c r="M71" s="102"/>
    </row>
    <row r="72" spans="1:13" s="1" customFormat="1" ht="30.75" thickTop="1" x14ac:dyDescent="0.25">
      <c r="A72" s="1">
        <v>12</v>
      </c>
      <c r="C72" s="2"/>
      <c r="D72" s="13" t="s">
        <v>1169</v>
      </c>
      <c r="E72" s="73" t="e">
        <f>VLOOKUP($E$1,Daten_Vergleichsliste!$A$2:$EV$107,A72,FALSE)</f>
        <v>#N/A</v>
      </c>
      <c r="F72" s="5"/>
      <c r="G72" s="78" t="e">
        <f>VLOOKUP($G$1,Daten_Vergleichsliste!$A$2:$EV$107,A72,FALSE)</f>
        <v>#N/A</v>
      </c>
      <c r="H72" s="5"/>
      <c r="I72" s="78" t="e">
        <f>VLOOKUP($I$1,Daten_Vergleichsliste!$A$2:$EV$107,A72,FALSE)</f>
        <v>#N/A</v>
      </c>
      <c r="J72" s="5"/>
      <c r="K72" s="78" t="e">
        <f>VLOOKUP($K$1,Daten_Vergleichsliste!$A$2:$EV$107,A72,FALSE)</f>
        <v>#N/A</v>
      </c>
      <c r="L72" s="5"/>
      <c r="M72" s="78" t="e">
        <f>VLOOKUP($M$1,Daten_Vergleichsliste!$A$2:$EV$107,A72,FALSE)</f>
        <v>#N/A</v>
      </c>
    </row>
    <row r="73" spans="1:13" s="1" customFormat="1" ht="30" x14ac:dyDescent="0.25">
      <c r="A73" s="1">
        <v>94</v>
      </c>
      <c r="C73" s="2"/>
      <c r="D73" s="10" t="s">
        <v>1170</v>
      </c>
      <c r="E73" s="74" t="e">
        <f>VLOOKUP($E$1,Daten_Vergleichsliste!$A$2:$EV$107,A73,FALSE)</f>
        <v>#N/A</v>
      </c>
      <c r="F73" s="5"/>
      <c r="G73" s="79" t="e">
        <f>VLOOKUP($G$1,Daten_Vergleichsliste!$A$2:$EV$107,A73,FALSE)</f>
        <v>#N/A</v>
      </c>
      <c r="H73" s="5"/>
      <c r="I73" s="79" t="e">
        <f>VLOOKUP($I$1,Daten_Vergleichsliste!$A$2:$EV$107,A73,FALSE)</f>
        <v>#N/A</v>
      </c>
      <c r="J73" s="5"/>
      <c r="K73" s="79" t="e">
        <f>VLOOKUP($K$1,Daten_Vergleichsliste!$A$2:$EV$107,A73,FALSE)</f>
        <v>#N/A</v>
      </c>
      <c r="L73" s="5"/>
      <c r="M73" s="79" t="e">
        <f>VLOOKUP($M$1,Daten_Vergleichsliste!$A$2:$EV$107,A73,FALSE)</f>
        <v>#N/A</v>
      </c>
    </row>
    <row r="74" spans="1:13" s="1" customFormat="1" ht="30" x14ac:dyDescent="0.25">
      <c r="A74" s="1">
        <v>95</v>
      </c>
      <c r="C74" s="2"/>
      <c r="D74" s="10" t="s">
        <v>1171</v>
      </c>
      <c r="E74" s="74" t="e">
        <f>VLOOKUP($E$1,Daten_Vergleichsliste!$A$2:$EV$107,A74,FALSE)</f>
        <v>#N/A</v>
      </c>
      <c r="F74" s="5"/>
      <c r="G74" s="79" t="e">
        <f>VLOOKUP($G$1,Daten_Vergleichsliste!$A$2:$EV$107,A74,FALSE)</f>
        <v>#N/A</v>
      </c>
      <c r="H74" s="5"/>
      <c r="I74" s="79" t="e">
        <f>VLOOKUP($I$1,Daten_Vergleichsliste!$A$2:$EV$107,A74,FALSE)</f>
        <v>#N/A</v>
      </c>
      <c r="J74" s="5"/>
      <c r="K74" s="79" t="e">
        <f>VLOOKUP($K$1,Daten_Vergleichsliste!$A$2:$EV$107,A74,FALSE)</f>
        <v>#N/A</v>
      </c>
      <c r="L74" s="5"/>
      <c r="M74" s="79" t="e">
        <f>VLOOKUP($M$1,Daten_Vergleichsliste!$A$2:$EV$107,A74,FALSE)</f>
        <v>#N/A</v>
      </c>
    </row>
    <row r="75" spans="1:13" s="1" customFormat="1" ht="30" x14ac:dyDescent="0.25">
      <c r="A75" s="1">
        <v>13</v>
      </c>
      <c r="C75" s="2"/>
      <c r="D75" s="10" t="s">
        <v>1172</v>
      </c>
      <c r="E75" s="74" t="e">
        <f>VLOOKUP($E$1,Daten_Vergleichsliste!$A$2:$EV$107,A75,FALSE)</f>
        <v>#N/A</v>
      </c>
      <c r="F75" s="5"/>
      <c r="G75" s="79" t="e">
        <f>VLOOKUP($G$1,Daten_Vergleichsliste!$A$2:$EV$107,A75,FALSE)</f>
        <v>#N/A</v>
      </c>
      <c r="H75" s="5"/>
      <c r="I75" s="79" t="e">
        <f>VLOOKUP($I$1,Daten_Vergleichsliste!$A$2:$EV$107,A75,FALSE)</f>
        <v>#N/A</v>
      </c>
      <c r="J75" s="5"/>
      <c r="K75" s="79" t="e">
        <f>VLOOKUP($K$1,Daten_Vergleichsliste!$A$2:$EV$107,A75,FALSE)</f>
        <v>#N/A</v>
      </c>
      <c r="L75" s="5"/>
      <c r="M75" s="79" t="e">
        <f>VLOOKUP($M$1,Daten_Vergleichsliste!$A$2:$EV$107,A75,FALSE)</f>
        <v>#N/A</v>
      </c>
    </row>
    <row r="76" spans="1:13" s="1" customFormat="1" ht="30" x14ac:dyDescent="0.25">
      <c r="A76" s="1">
        <v>14</v>
      </c>
      <c r="B76" s="1">
        <v>15</v>
      </c>
      <c r="C76" s="2"/>
      <c r="D76" s="10" t="s">
        <v>1173</v>
      </c>
      <c r="E76" s="74" t="e">
        <f>CONCATENATE("Immobilieneigentümerschaft im Besitz des E-Mobilitätsstromzählers: ", VLOOKUP($E$1,Daten_Vergleichsliste!$A$2:$EV$107,A76,FALSE), "
Dienstleistungsunternehmen im Besitz des E-Mobilitätsstromzählers: ", VLOOKUP($E$1,Daten_Vergleichsliste!$A$2:$EV$107,B76,FALSE))</f>
        <v>#N/A</v>
      </c>
      <c r="F76" s="5"/>
      <c r="G76" s="79" t="e">
        <f>CONCATENATE("Immobilieneigentümerschaft im Besitz des E-Mobilitätsstromzählers: ", VLOOKUP($G$1,Daten_Vergleichsliste!$A$2:$EV$107,A76,FALSE), "
Dienstleistungsunternehmen im Besitz des E-Mobilitätsstromzählers: ", VLOOKUP($G$1,Daten_Vergleichsliste!$A$2:$EV$107,B76,FALSE))</f>
        <v>#N/A</v>
      </c>
      <c r="H76" s="5"/>
      <c r="I76" s="79" t="e">
        <f>CONCATENATE("Immobilieneigentümerschaft im Besitz des E-Mobilitätsstromzählers: ", VLOOKUP($I$1,Daten_Vergleichsliste!$A$2:$EV$107,A76,FALSE), "
Dienstleistungsunternehmen im Besitz des E-Mobilitätsstromzählers: ", VLOOKUP($I$1,Daten_Vergleichsliste!$A$2:$EV$107,B76,FALSE))</f>
        <v>#N/A</v>
      </c>
      <c r="J76" s="5"/>
      <c r="K76" s="79" t="e">
        <f>CONCATENATE("Immobilieneigentümerschaft im Besitz des E-Mobilitätsstromzählers: ", VLOOKUP($K$1,Daten_Vergleichsliste!$A$2:$EV$107,A76,FALSE), "
Dienstleistungsunternehmen im Besitz des E-Mobilitätsstromzählers: ", VLOOKUP($K$1,Daten_Vergleichsliste!$A$2:$EV$107,B76,FALSE))</f>
        <v>#N/A</v>
      </c>
      <c r="L76" s="5"/>
      <c r="M76" s="79" t="e">
        <f>CONCATENATE("Immobilieneigentümerschaft im Besitz des E-Mobilitätsstromzählers: ", VLOOKUP($M$1,Daten_Vergleichsliste!$A$2:$EV$107,A76,FALSE), "
Dienstleistungsunternehmen im Besitz des E-Mobilitätsstromzählers: ", VLOOKUP($M$1,Daten_Vergleichsliste!$A$2:$EV$107,B76,FALSE))</f>
        <v>#N/A</v>
      </c>
    </row>
    <row r="77" spans="1:13" s="1" customFormat="1" ht="15" thickBot="1" x14ac:dyDescent="0.25">
      <c r="A77" s="1">
        <v>16</v>
      </c>
      <c r="C77" s="2"/>
      <c r="D77" s="44" t="s">
        <v>1174</v>
      </c>
      <c r="E77" s="86" t="e">
        <f>VLOOKUP($E$1,Daten_Vergleichsliste!$A$2:$EV$107,A77,FALSE)</f>
        <v>#N/A</v>
      </c>
      <c r="F77" s="5"/>
      <c r="G77" s="85" t="e">
        <f>VLOOKUP($G$1,Daten_Vergleichsliste!$A$2:$EV$107,A77,FALSE)</f>
        <v>#N/A</v>
      </c>
      <c r="H77" s="5"/>
      <c r="I77" s="85" t="e">
        <f>VLOOKUP($I$1,Daten_Vergleichsliste!$A$2:$EV$107,A77,FALSE)</f>
        <v>#N/A</v>
      </c>
      <c r="J77" s="5"/>
      <c r="K77" s="85" t="e">
        <f>VLOOKUP($K$1,Daten_Vergleichsliste!$A$2:$EV$107,A77,FALSE)</f>
        <v>#N/A</v>
      </c>
      <c r="L77" s="5"/>
      <c r="M77" s="85" t="e">
        <f>VLOOKUP($M$1,Daten_Vergleichsliste!$A$2:$EV$107,A77,FALSE)</f>
        <v>#N/A</v>
      </c>
    </row>
    <row r="78" spans="1:13" s="1" customFormat="1" ht="19.5" thickTop="1" thickBot="1" x14ac:dyDescent="0.3">
      <c r="C78" s="2"/>
      <c r="D78" s="71" t="s">
        <v>1175</v>
      </c>
      <c r="E78" s="104"/>
      <c r="F78" s="70"/>
      <c r="G78" s="105"/>
      <c r="H78" s="70"/>
      <c r="I78" s="105"/>
      <c r="J78" s="70"/>
      <c r="K78" s="105"/>
      <c r="L78" s="70"/>
      <c r="M78" s="105"/>
    </row>
    <row r="79" spans="1:13" s="1" customFormat="1" ht="15.75" thickTop="1" x14ac:dyDescent="0.25">
      <c r="A79" s="1">
        <v>19</v>
      </c>
      <c r="C79" s="2"/>
      <c r="D79" s="13" t="s">
        <v>1176</v>
      </c>
      <c r="E79" s="73" t="e">
        <f>VLOOKUP($E$1,Daten_Vergleichsliste!$A$2:$EV$107,A79,FALSE)</f>
        <v>#N/A</v>
      </c>
      <c r="F79" s="5"/>
      <c r="G79" s="78" t="e">
        <f>VLOOKUP($G$1,Daten_Vergleichsliste!$A$2:$EV$107,A79,FALSE)</f>
        <v>#N/A</v>
      </c>
      <c r="H79" s="5"/>
      <c r="I79" s="78" t="e">
        <f>VLOOKUP($I$1,Daten_Vergleichsliste!$A$2:$EV$107,A79,FALSE)</f>
        <v>#N/A</v>
      </c>
      <c r="J79" s="5"/>
      <c r="K79" s="78" t="e">
        <f>VLOOKUP($K$1,Daten_Vergleichsliste!$A$2:$EV$107,A79,FALSE)</f>
        <v>#N/A</v>
      </c>
      <c r="L79" s="5"/>
      <c r="M79" s="78" t="e">
        <f>VLOOKUP($M$1,Daten_Vergleichsliste!$A$2:$EV$107,A79,FALSE)</f>
        <v>#N/A</v>
      </c>
    </row>
    <row r="80" spans="1:13" s="1" customFormat="1" x14ac:dyDescent="0.2">
      <c r="A80" s="1">
        <v>20</v>
      </c>
      <c r="C80" s="2"/>
      <c r="D80" s="15" t="s">
        <v>1177</v>
      </c>
      <c r="E80" s="94" t="e">
        <f>VLOOKUP($E$1,Daten_Vergleichsliste!$A$2:$EV$107,A80,FALSE)</f>
        <v>#N/A</v>
      </c>
      <c r="F80" s="5"/>
      <c r="G80" s="95" t="e">
        <f>VLOOKUP($G$1,Daten_Vergleichsliste!$A$2:$EV$107,A80,FALSE)</f>
        <v>#N/A</v>
      </c>
      <c r="H80" s="5"/>
      <c r="I80" s="95" t="e">
        <f>VLOOKUP($I$1,Daten_Vergleichsliste!$A$2:$EV$107,A80,FALSE)</f>
        <v>#N/A</v>
      </c>
      <c r="J80" s="5"/>
      <c r="K80" s="95" t="e">
        <f>VLOOKUP($K$1,Daten_Vergleichsliste!$A$2:$EV$107,A80,FALSE)</f>
        <v>#N/A</v>
      </c>
      <c r="L80" s="5"/>
      <c r="M80" s="95" t="e">
        <f>VLOOKUP($M$1,Daten_Vergleichsliste!$A$2:$EV$107,A80,FALSE)</f>
        <v>#N/A</v>
      </c>
    </row>
    <row r="81" spans="1:13" s="1" customFormat="1" ht="15.75" thickBot="1" x14ac:dyDescent="0.3">
      <c r="A81" s="1">
        <v>21</v>
      </c>
      <c r="C81" s="2"/>
      <c r="D81" s="12" t="s">
        <v>1178</v>
      </c>
      <c r="E81" s="14" t="e">
        <f>VLOOKUP($E$1,Daten_Vergleichsliste!$A$2:$EV$107,A81,FALSE)</f>
        <v>#N/A</v>
      </c>
      <c r="F81" s="5"/>
      <c r="G81" s="90" t="e">
        <f>VLOOKUP($G$1,Daten_Vergleichsliste!$A$2:$EV$107,A81,FALSE)</f>
        <v>#N/A</v>
      </c>
      <c r="H81" s="5"/>
      <c r="I81" s="90" t="e">
        <f>VLOOKUP($I$1,Daten_Vergleichsliste!$A$2:$EV$107,A81,FALSE)</f>
        <v>#N/A</v>
      </c>
      <c r="J81" s="5"/>
      <c r="K81" s="90" t="e">
        <f>VLOOKUP($K$1,Daten_Vergleichsliste!$A$2:$EV$107,A81,FALSE)</f>
        <v>#N/A</v>
      </c>
      <c r="L81" s="5"/>
      <c r="M81" s="90" t="e">
        <f>VLOOKUP($M$1,Daten_Vergleichsliste!$A$2:$EV$107,A81,FALSE)</f>
        <v>#N/A</v>
      </c>
    </row>
    <row r="82" spans="1:13" s="1" customFormat="1" ht="19.5" thickTop="1" thickBot="1" x14ac:dyDescent="0.3">
      <c r="C82" s="2"/>
      <c r="D82" s="71" t="s">
        <v>1179</v>
      </c>
      <c r="E82" s="104"/>
      <c r="F82" s="70"/>
      <c r="G82" s="105"/>
      <c r="H82" s="70"/>
      <c r="I82" s="105"/>
      <c r="J82" s="70"/>
      <c r="K82" s="105"/>
      <c r="L82" s="70"/>
      <c r="M82" s="105"/>
    </row>
    <row r="83" spans="1:13" s="1" customFormat="1" ht="30.75" thickTop="1" x14ac:dyDescent="0.25">
      <c r="A83" s="1">
        <v>46</v>
      </c>
      <c r="C83" s="2"/>
      <c r="D83" s="13" t="s">
        <v>1180</v>
      </c>
      <c r="E83" s="73" t="e">
        <f>VLOOKUP($E$1,Daten_Vergleichsliste!$A$2:$EV$107,A83,FALSE)</f>
        <v>#N/A</v>
      </c>
      <c r="F83" s="5"/>
      <c r="G83" s="78" t="e">
        <f>VLOOKUP($G$1,Daten_Vergleichsliste!$A$2:$EV$107,A83,FALSE)</f>
        <v>#N/A</v>
      </c>
      <c r="H83" s="5"/>
      <c r="I83" s="78" t="e">
        <f>VLOOKUP($I$1,Daten_Vergleichsliste!$A$2:$EV$107,A83,FALSE)</f>
        <v>#N/A</v>
      </c>
      <c r="J83" s="5"/>
      <c r="K83" s="78" t="e">
        <f>VLOOKUP($K$1,Daten_Vergleichsliste!$A$2:$EV$107,A83,FALSE)</f>
        <v>#N/A</v>
      </c>
      <c r="L83" s="5"/>
      <c r="M83" s="78" t="e">
        <f>VLOOKUP($M$1,Daten_Vergleichsliste!$A$2:$EV$107,A83,FALSE)</f>
        <v>#N/A</v>
      </c>
    </row>
    <row r="84" spans="1:13" s="1" customFormat="1" ht="30" x14ac:dyDescent="0.25">
      <c r="A84" s="1">
        <v>45</v>
      </c>
      <c r="C84" s="2"/>
      <c r="D84" s="10" t="s">
        <v>1181</v>
      </c>
      <c r="E84" s="74" t="e">
        <f>VLOOKUP($E$1,Daten_Vergleichsliste!$A$2:$EV$107,A84,FALSE)</f>
        <v>#N/A</v>
      </c>
      <c r="F84" s="5"/>
      <c r="G84" s="79" t="e">
        <f>VLOOKUP($G$1,Daten_Vergleichsliste!$A$2:$EV$107,A84,FALSE)</f>
        <v>#N/A</v>
      </c>
      <c r="H84" s="5"/>
      <c r="I84" s="79" t="e">
        <f>VLOOKUP($I$1,Daten_Vergleichsliste!$A$2:$EV$107,A84,FALSE)</f>
        <v>#N/A</v>
      </c>
      <c r="J84" s="5"/>
      <c r="K84" s="79" t="e">
        <f>VLOOKUP($K$1,Daten_Vergleichsliste!$A$2:$EV$107,A84,FALSE)</f>
        <v>#N/A</v>
      </c>
      <c r="L84" s="5"/>
      <c r="M84" s="79" t="e">
        <f>VLOOKUP($M$1,Daten_Vergleichsliste!$A$2:$EV$107,A84,FALSE)</f>
        <v>#N/A</v>
      </c>
    </row>
    <row r="85" spans="1:13" s="1" customFormat="1" ht="60" x14ac:dyDescent="0.25">
      <c r="A85" s="1">
        <v>55</v>
      </c>
      <c r="C85" s="2"/>
      <c r="D85" s="10" t="s">
        <v>1182</v>
      </c>
      <c r="E85" s="74" t="e">
        <f>VLOOKUP($E$1,Daten_Vergleichsliste!$A$2:$EV$107,A85,FALSE)</f>
        <v>#N/A</v>
      </c>
      <c r="F85" s="5"/>
      <c r="G85" s="79" t="e">
        <f>VLOOKUP($G$1,Daten_Vergleichsliste!$A$2:$EV$107,A85,FALSE)</f>
        <v>#N/A</v>
      </c>
      <c r="H85" s="5"/>
      <c r="I85" s="79" t="e">
        <f>VLOOKUP($I$1,Daten_Vergleichsliste!$A$2:$EV$107,A85,FALSE)</f>
        <v>#N/A</v>
      </c>
      <c r="J85" s="5"/>
      <c r="K85" s="79" t="e">
        <f>VLOOKUP($K$1,Daten_Vergleichsliste!$A$2:$EV$107,A85,FALSE)</f>
        <v>#N/A</v>
      </c>
      <c r="L85" s="5"/>
      <c r="M85" s="79" t="e">
        <f>VLOOKUP($M$1,Daten_Vergleichsliste!$A$2:$EV$107,A85,FALSE)</f>
        <v>#N/A</v>
      </c>
    </row>
    <row r="86" spans="1:13" s="1" customFormat="1" ht="30" x14ac:dyDescent="0.25">
      <c r="A86" s="1">
        <v>47</v>
      </c>
      <c r="C86" s="2"/>
      <c r="D86" s="10" t="s">
        <v>1183</v>
      </c>
      <c r="E86" s="74" t="e">
        <f>VLOOKUP($E$1,Daten_Vergleichsliste!$A$2:$EV$107,A86,FALSE)</f>
        <v>#N/A</v>
      </c>
      <c r="F86" s="5"/>
      <c r="G86" s="79" t="e">
        <f>VLOOKUP($G$1,Daten_Vergleichsliste!$A$2:$EV$107,A86,FALSE)</f>
        <v>#N/A</v>
      </c>
      <c r="H86" s="5"/>
      <c r="I86" s="79" t="e">
        <f>VLOOKUP($I$1,Daten_Vergleichsliste!$A$2:$EV$107,A86,FALSE)</f>
        <v>#N/A</v>
      </c>
      <c r="J86" s="5"/>
      <c r="K86" s="79" t="e">
        <f>VLOOKUP($K$1,Daten_Vergleichsliste!$A$2:$EV$107,A86,FALSE)</f>
        <v>#N/A</v>
      </c>
      <c r="L86" s="5"/>
      <c r="M86" s="79" t="e">
        <f>VLOOKUP($M$1,Daten_Vergleichsliste!$A$2:$EV$107,A86,FALSE)</f>
        <v>#N/A</v>
      </c>
    </row>
    <row r="87" spans="1:13" s="1" customFormat="1" ht="30.75" thickBot="1" x14ac:dyDescent="0.3">
      <c r="A87" s="1">
        <v>56</v>
      </c>
      <c r="C87" s="2"/>
      <c r="D87" s="12" t="s">
        <v>1184</v>
      </c>
      <c r="E87" s="31" t="e">
        <f>VLOOKUP($E$1,Daten_Vergleichsliste!$A$2:$EV$107,A87,FALSE)</f>
        <v>#N/A</v>
      </c>
      <c r="F87" s="5"/>
      <c r="G87" s="81" t="e">
        <f>VLOOKUP($G$1,Daten_Vergleichsliste!$A$2:$EV$107,A87,FALSE)</f>
        <v>#N/A</v>
      </c>
      <c r="H87" s="5"/>
      <c r="I87" s="81" t="e">
        <f>VLOOKUP($I$1,Daten_Vergleichsliste!$A$2:$EV$107,A87,FALSE)</f>
        <v>#N/A</v>
      </c>
      <c r="J87" s="5"/>
      <c r="K87" s="81" t="e">
        <f>VLOOKUP($K$1,Daten_Vergleichsliste!$A$2:$EV$107,A87,FALSE)</f>
        <v>#N/A</v>
      </c>
      <c r="L87" s="5"/>
      <c r="M87" s="81" t="e">
        <f>VLOOKUP($M$1,Daten_Vergleichsliste!$A$2:$EV$107,A87,FALSE)</f>
        <v>#N/A</v>
      </c>
    </row>
    <row r="88" spans="1:13" s="1" customFormat="1" ht="19.5" thickTop="1" thickBot="1" x14ac:dyDescent="0.3">
      <c r="C88" s="2"/>
      <c r="D88" s="71" t="s">
        <v>1185</v>
      </c>
      <c r="E88" s="104"/>
      <c r="F88" s="70"/>
      <c r="G88" s="105"/>
      <c r="H88" s="70"/>
      <c r="I88" s="105"/>
      <c r="J88" s="70"/>
      <c r="K88" s="105"/>
      <c r="L88" s="70"/>
      <c r="M88" s="105"/>
    </row>
    <row r="89" spans="1:13" s="1" customFormat="1" ht="15.75" thickTop="1" x14ac:dyDescent="0.25">
      <c r="A89" s="1">
        <v>132</v>
      </c>
      <c r="C89" s="2"/>
      <c r="D89" s="13" t="s">
        <v>1186</v>
      </c>
      <c r="E89" s="73" t="e">
        <f>VLOOKUP($E$1,Daten_Vergleichsliste!$A$2:$EV$107,A89,FALSE)</f>
        <v>#N/A</v>
      </c>
      <c r="F89" s="5"/>
      <c r="G89" s="78" t="e">
        <f>VLOOKUP($G$1,Daten_Vergleichsliste!$A$2:$EV$107,A89,FALSE)</f>
        <v>#N/A</v>
      </c>
      <c r="H89" s="5"/>
      <c r="I89" s="78" t="e">
        <f>VLOOKUP($I$1,Daten_Vergleichsliste!$A$2:$EV$107,A89,FALSE)</f>
        <v>#N/A</v>
      </c>
      <c r="J89" s="5"/>
      <c r="K89" s="78" t="e">
        <f>VLOOKUP($K$1,Daten_Vergleichsliste!$A$2:$EV$107,A89,FALSE)</f>
        <v>#N/A</v>
      </c>
      <c r="L89" s="5"/>
      <c r="M89" s="78" t="e">
        <f>VLOOKUP($M$1,Daten_Vergleichsliste!$A$2:$EV$107,A89,FALSE)</f>
        <v>#N/A</v>
      </c>
    </row>
    <row r="90" spans="1:13" s="1" customFormat="1" ht="15" x14ac:dyDescent="0.25">
      <c r="A90" s="1">
        <v>133</v>
      </c>
      <c r="C90" s="2"/>
      <c r="D90" s="10" t="s">
        <v>1187</v>
      </c>
      <c r="E90" s="74" t="e">
        <f>VLOOKUP($E$1,Daten_Vergleichsliste!$A$2:$EV$107,A90,FALSE)</f>
        <v>#N/A</v>
      </c>
      <c r="F90" s="5"/>
      <c r="G90" s="79" t="e">
        <f>VLOOKUP($G$1,Daten_Vergleichsliste!$A$2:$EV$107,A90,FALSE)</f>
        <v>#N/A</v>
      </c>
      <c r="H90" s="5"/>
      <c r="I90" s="79" t="e">
        <f>VLOOKUP($I$1,Daten_Vergleichsliste!$A$2:$EV$107,A90,FALSE)</f>
        <v>#N/A</v>
      </c>
      <c r="J90" s="5"/>
      <c r="K90" s="79" t="e">
        <f>VLOOKUP($K$1,Daten_Vergleichsliste!$A$2:$EV$107,A90,FALSE)</f>
        <v>#N/A</v>
      </c>
      <c r="L90" s="5"/>
      <c r="M90" s="79" t="e">
        <f>VLOOKUP($M$1,Daten_Vergleichsliste!$A$2:$EV$107,A90,FALSE)</f>
        <v>#N/A</v>
      </c>
    </row>
    <row r="91" spans="1:13" s="1" customFormat="1" ht="30" x14ac:dyDescent="0.25">
      <c r="A91" s="1">
        <v>134</v>
      </c>
      <c r="C91" s="2"/>
      <c r="D91" s="10" t="s">
        <v>1188</v>
      </c>
      <c r="E91" s="74" t="e">
        <f>VLOOKUP($E$1,Daten_Vergleichsliste!$A$2:$EV$107,A91,FALSE)</f>
        <v>#N/A</v>
      </c>
      <c r="F91" s="5"/>
      <c r="G91" s="79" t="e">
        <f>VLOOKUP($G$1,Daten_Vergleichsliste!$A$2:$EV$107,A91,FALSE)</f>
        <v>#N/A</v>
      </c>
      <c r="H91" s="5"/>
      <c r="I91" s="79" t="e">
        <f>VLOOKUP($I$1,Daten_Vergleichsliste!$A$2:$EV$107,A91,FALSE)</f>
        <v>#N/A</v>
      </c>
      <c r="J91" s="5"/>
      <c r="K91" s="79" t="e">
        <f>VLOOKUP($K$1,Daten_Vergleichsliste!$A$2:$EV$107,A91,FALSE)</f>
        <v>#N/A</v>
      </c>
      <c r="L91" s="5"/>
      <c r="M91" s="79" t="e">
        <f>VLOOKUP($M$1,Daten_Vergleichsliste!$A$2:$EV$107,A91,FALSE)</f>
        <v>#N/A</v>
      </c>
    </row>
    <row r="92" spans="1:13" s="1" customFormat="1" ht="15" x14ac:dyDescent="0.25">
      <c r="A92" s="1">
        <v>135</v>
      </c>
      <c r="C92" s="2"/>
      <c r="D92" s="10" t="s">
        <v>1185</v>
      </c>
      <c r="E92" s="74" t="e">
        <f>VLOOKUP($E$1,Daten_Vergleichsliste!$A$2:$EV$107,A92,FALSE)</f>
        <v>#N/A</v>
      </c>
      <c r="F92" s="5"/>
      <c r="G92" s="79" t="e">
        <f>VLOOKUP($G$1,Daten_Vergleichsliste!$A$2:$EV$107,A92,FALSE)</f>
        <v>#N/A</v>
      </c>
      <c r="H92" s="5"/>
      <c r="I92" s="79" t="e">
        <f>VLOOKUP($I$1,Daten_Vergleichsliste!$A$2:$EV$107,A92,FALSE)</f>
        <v>#N/A</v>
      </c>
      <c r="J92" s="5"/>
      <c r="K92" s="79" t="e">
        <f>VLOOKUP($K$1,Daten_Vergleichsliste!$A$2:$EV$107,A92,FALSE)</f>
        <v>#N/A</v>
      </c>
      <c r="L92" s="5"/>
      <c r="M92" s="79" t="e">
        <f>VLOOKUP($M$1,Daten_Vergleichsliste!$A$2:$EV$107,A92,FALSE)</f>
        <v>#N/A</v>
      </c>
    </row>
    <row r="93" spans="1:13" s="1" customFormat="1" ht="15" thickBot="1" x14ac:dyDescent="0.25">
      <c r="A93" s="1">
        <v>136</v>
      </c>
      <c r="C93" s="2"/>
      <c r="D93" s="20" t="s">
        <v>1124</v>
      </c>
      <c r="E93" s="96" t="e">
        <f>VLOOKUP($E$1,Daten_Vergleichsliste!$A$2:$EV$107,A93,FALSE)</f>
        <v>#N/A</v>
      </c>
      <c r="F93" s="5"/>
      <c r="G93" s="90" t="e">
        <f>VLOOKUP($G$1,Daten_Vergleichsliste!$A$2:$EV$107,A93,FALSE)</f>
        <v>#N/A</v>
      </c>
      <c r="H93" s="5"/>
      <c r="I93" s="90" t="e">
        <f>VLOOKUP($I$1,Daten_Vergleichsliste!$A$2:$EV$107,A93,FALSE)</f>
        <v>#N/A</v>
      </c>
      <c r="J93" s="5"/>
      <c r="K93" s="90" t="e">
        <f>VLOOKUP($K$1,Daten_Vergleichsliste!$A$2:$EV$107,A93,FALSE)</f>
        <v>#N/A</v>
      </c>
      <c r="L93" s="5"/>
      <c r="M93" s="90" t="e">
        <f>VLOOKUP($M$1,Daten_Vergleichsliste!$A$2:$EV$107,A93,FALSE)</f>
        <v>#N/A</v>
      </c>
    </row>
    <row r="94" spans="1:13" s="1" customFormat="1" ht="19.5" thickTop="1" thickBot="1" x14ac:dyDescent="0.3">
      <c r="C94" s="2"/>
      <c r="D94" s="71" t="s">
        <v>1189</v>
      </c>
      <c r="E94" s="104"/>
      <c r="F94" s="70"/>
      <c r="G94" s="105"/>
      <c r="H94" s="70"/>
      <c r="I94" s="105"/>
      <c r="J94" s="70"/>
      <c r="K94" s="105"/>
      <c r="L94" s="70"/>
      <c r="M94" s="105"/>
    </row>
    <row r="95" spans="1:13" s="1" customFormat="1" ht="15.75" thickTop="1" x14ac:dyDescent="0.25">
      <c r="A95" s="1">
        <v>70</v>
      </c>
      <c r="C95" s="2"/>
      <c r="D95" s="13" t="s">
        <v>1190</v>
      </c>
      <c r="E95" s="73" t="e">
        <f>VLOOKUP($E$1,Daten_Vergleichsliste!$A$2:$EV$107,A95,FALSE)</f>
        <v>#N/A</v>
      </c>
      <c r="F95" s="5"/>
      <c r="G95" s="78" t="e">
        <f>VLOOKUP($G$1,Daten_Vergleichsliste!$A$2:$EV$107,A95,FALSE)</f>
        <v>#N/A</v>
      </c>
      <c r="H95" s="5"/>
      <c r="I95" s="78" t="e">
        <f>VLOOKUP($I$1,Daten_Vergleichsliste!$A$2:$EV$107,A95,FALSE)</f>
        <v>#N/A</v>
      </c>
      <c r="J95" s="5"/>
      <c r="K95" s="79" t="e">
        <f>VLOOKUP($K$1,Daten_Vergleichsliste!$A$2:$EV$107,A95,FALSE)</f>
        <v>#N/A</v>
      </c>
      <c r="L95" s="5"/>
      <c r="M95" s="78" t="e">
        <f>VLOOKUP($M$1,Daten_Vergleichsliste!$A$2:$EV$107,A95,FALSE)</f>
        <v>#N/A</v>
      </c>
    </row>
    <row r="96" spans="1:13" s="1" customFormat="1" ht="15" x14ac:dyDescent="0.25">
      <c r="A96" s="1">
        <v>71</v>
      </c>
      <c r="C96" s="2"/>
      <c r="D96" s="10" t="s">
        <v>1191</v>
      </c>
      <c r="E96" s="74" t="e">
        <f>VLOOKUP($E$1,Daten_Vergleichsliste!$A$2:$EV$107,A96,FALSE)</f>
        <v>#N/A</v>
      </c>
      <c r="F96" s="5"/>
      <c r="G96" s="79" t="e">
        <f>VLOOKUP($G$1,Daten_Vergleichsliste!$A$2:$EV$107,A96,FALSE)</f>
        <v>#N/A</v>
      </c>
      <c r="H96" s="5"/>
      <c r="I96" s="79" t="e">
        <f>VLOOKUP($I$1,Daten_Vergleichsliste!$A$2:$EV$107,A96,FALSE)</f>
        <v>#N/A</v>
      </c>
      <c r="J96" s="5"/>
      <c r="K96" s="79" t="e">
        <f>VLOOKUP($K$1,Daten_Vergleichsliste!$A$2:$EV$107,A96,FALSE)</f>
        <v>#N/A</v>
      </c>
      <c r="L96" s="5"/>
      <c r="M96" s="79" t="e">
        <f>VLOOKUP($M$1,Daten_Vergleichsliste!$A$2:$EV$107,A96,FALSE)</f>
        <v>#N/A</v>
      </c>
    </row>
    <row r="97" spans="1:13" s="1" customFormat="1" ht="15.75" thickBot="1" x14ac:dyDescent="0.3">
      <c r="A97" s="1">
        <v>72</v>
      </c>
      <c r="B97" s="1">
        <v>73</v>
      </c>
      <c r="C97" s="2"/>
      <c r="D97" s="12" t="s">
        <v>1192</v>
      </c>
      <c r="E97" s="31" t="e">
        <f>CONCATENATE(
VLOOKUP($E$1,Daten_Vergleichsliste!$A$2:$EV$107,A97,FALSE),
IF(OR(ISBLANK(VLOOKUP($E$1,Daten_Vergleichsliste!$A$2:$EV$107,B97,FALSE)),VLOOKUP($E$1,Daten_Vergleichsliste!$A$2:$EV$107,B97,FALSE)=""),
VLOOKUP($E$1,Daten_Vergleichsliste!$A$2:$EV$107,B97,FALSE),
CONCATENATE(", ",VLOOKUP($E$1,Daten_Vergleichsliste!$A$2:$EV$107,B97,FALSE))))</f>
        <v>#N/A</v>
      </c>
      <c r="F97" s="5"/>
      <c r="G97" s="81" t="e">
        <f>CONCATENATE(
VLOOKUP($G$1,Daten_Vergleichsliste!$A$2:$EV$107,A97,FALSE),
IF(OR(ISBLANK(VLOOKUP($G$1,Daten_Vergleichsliste!$A$2:$EV$107,B97,FALSE)),VLOOKUP($G$1,Daten_Vergleichsliste!$A$2:$EV$107,B97,FALSE)=""),
VLOOKUP($G$1,Daten_Vergleichsliste!$A$2:$EV$107,B97,FALSE),
CONCATENATE(", ",VLOOKUP($G$1,Daten_Vergleichsliste!$A$2:$EV$107,B97,FALSE))))</f>
        <v>#N/A</v>
      </c>
      <c r="H97" s="5"/>
      <c r="I97" s="81" t="e">
        <f>CONCATENATE(
VLOOKUP($I$1,Daten_Vergleichsliste!$A$2:$EV$107,A97,FALSE),
IF(OR(ISBLANK(VLOOKUP($I$1,Daten_Vergleichsliste!$A$2:$EV$107,B97,FALSE)),VLOOKUP($I$1,Daten_Vergleichsliste!$A$2:$EV$107,B97,FALSE)=""),
VLOOKUP($I$1,Daten_Vergleichsliste!$A$2:$EV$107,B97,FALSE),
CONCATENATE(", ",VLOOKUP($I$1,Daten_Vergleichsliste!$A$2:$EV$107,B97,FALSE))))</f>
        <v>#N/A</v>
      </c>
      <c r="J97" s="5"/>
      <c r="K97" s="81" t="e">
        <f>CONCATENATE(
VLOOKUP($K$1,Daten_Vergleichsliste!$A$2:$EV$107,A97,FALSE),
IF(OR(ISBLANK(VLOOKUP($K$1,Daten_Vergleichsliste!$A$2:$EV$107,B97,FALSE)),VLOOKUP($K$1,Daten_Vergleichsliste!$A$2:$EV$107,B97,FALSE)=""),
VLOOKUP($K$1,Daten_Vergleichsliste!$A$2:$EV$107,B97,FALSE),
CONCATENATE(", ",VLOOKUP($K$1,Daten_Vergleichsliste!$A$2:$EV$107,B97,FALSE))))</f>
        <v>#N/A</v>
      </c>
      <c r="L97" s="5"/>
      <c r="M97" s="81" t="e">
        <f>CONCATENATE(
VLOOKUP($M$1,Daten_Vergleichsliste!$A$2:$EV$107,A97,FALSE),
IF(OR(ISBLANK(VLOOKUP($M$1,Daten_Vergleichsliste!$A$2:$EV$107,B97,FALSE)),VLOOKUP($M$1,Daten_Vergleichsliste!$A$2:$EV$107,B97,FALSE)=""),
VLOOKUP($M$1,Daten_Vergleichsliste!$A$2:$EV$107,B97,FALSE),
CONCATENATE(", ",VLOOKUP($M$1,Daten_Vergleichsliste!$A$2:$EV$107,B97,FALSE))))</f>
        <v>#N/A</v>
      </c>
    </row>
    <row r="98" spans="1:13" s="1" customFormat="1" ht="15.75" thickTop="1" thickBot="1" x14ac:dyDescent="0.25">
      <c r="C98" s="2"/>
      <c r="D98" s="23"/>
      <c r="E98" s="76"/>
      <c r="F98" s="5"/>
      <c r="G98" s="76"/>
      <c r="H98" s="5"/>
      <c r="I98" s="76"/>
      <c r="J98" s="5"/>
      <c r="K98" s="76"/>
      <c r="L98" s="5"/>
      <c r="M98" s="76"/>
    </row>
    <row r="99" spans="1:13" s="1" customFormat="1" ht="21" thickTop="1" x14ac:dyDescent="0.3">
      <c r="C99" s="2"/>
      <c r="D99" s="103" t="s">
        <v>1193</v>
      </c>
      <c r="E99" s="100"/>
      <c r="F99" s="68"/>
      <c r="G99" s="102"/>
      <c r="H99" s="68"/>
      <c r="I99" s="102"/>
      <c r="J99" s="68"/>
      <c r="K99" s="102"/>
      <c r="L99" s="68"/>
      <c r="M99" s="102"/>
    </row>
    <row r="100" spans="1:13" s="1" customFormat="1" ht="18.75" thickBot="1" x14ac:dyDescent="0.3">
      <c r="C100" s="2"/>
      <c r="D100" s="71" t="s">
        <v>1194</v>
      </c>
      <c r="E100" s="104"/>
      <c r="F100" s="70"/>
      <c r="G100" s="105"/>
      <c r="H100" s="70"/>
      <c r="I100" s="105"/>
      <c r="J100" s="70"/>
      <c r="K100" s="105"/>
      <c r="L100" s="70"/>
      <c r="M100" s="105"/>
    </row>
    <row r="101" spans="1:13" s="1" customFormat="1" ht="16.5" thickTop="1" thickBot="1" x14ac:dyDescent="0.3">
      <c r="A101" s="1">
        <v>51</v>
      </c>
      <c r="C101" s="2"/>
      <c r="D101" s="46" t="s">
        <v>1195</v>
      </c>
      <c r="E101" s="88" t="e">
        <f>VLOOKUP($E$1,Daten_Vergleichsliste!$A$2:$EV$107,A101,FALSE)</f>
        <v>#N/A</v>
      </c>
      <c r="F101" s="5"/>
      <c r="G101" s="89" t="e">
        <f>VLOOKUP($G$1,Daten_Vergleichsliste!$A$2:$EV$107,A101,FALSE)</f>
        <v>#N/A</v>
      </c>
      <c r="H101" s="5"/>
      <c r="I101" s="89" t="e">
        <f>VLOOKUP($I$1,Daten_Vergleichsliste!$A$2:$EV$107,A101,FALSE)</f>
        <v>#N/A</v>
      </c>
      <c r="J101" s="5"/>
      <c r="K101" s="89" t="e">
        <f>VLOOKUP($K$1,Daten_Vergleichsliste!$A$2:$EV$107,A101,FALSE)</f>
        <v>#N/A</v>
      </c>
      <c r="L101" s="5"/>
      <c r="M101" s="89" t="e">
        <f>VLOOKUP($M$1,Daten_Vergleichsliste!$A$2:$EV$107,A101,FALSE)</f>
        <v>#N/A</v>
      </c>
    </row>
    <row r="102" spans="1:13" s="1" customFormat="1" ht="19.5" thickTop="1" thickBot="1" x14ac:dyDescent="0.3">
      <c r="C102" s="2"/>
      <c r="D102" s="71" t="s">
        <v>1196</v>
      </c>
      <c r="E102" s="104"/>
      <c r="F102" s="70"/>
      <c r="G102" s="105"/>
      <c r="H102" s="70"/>
      <c r="I102" s="105"/>
      <c r="J102" s="70"/>
      <c r="K102" s="105"/>
      <c r="L102" s="70"/>
      <c r="M102" s="105"/>
    </row>
    <row r="103" spans="1:13" s="1" customFormat="1" ht="15.75" thickTop="1" x14ac:dyDescent="0.25">
      <c r="A103" s="1">
        <v>52</v>
      </c>
      <c r="C103" s="2"/>
      <c r="D103" s="13" t="s">
        <v>1197</v>
      </c>
      <c r="E103" s="73" t="e">
        <f>VLOOKUP($E$1,Daten_Vergleichsliste!$A$2:$EV$107,A103,FALSE)</f>
        <v>#N/A</v>
      </c>
      <c r="F103" s="5"/>
      <c r="G103" s="78" t="e">
        <f>VLOOKUP($G$1,Daten_Vergleichsliste!$A$2:$EV$107,A103,FALSE)</f>
        <v>#N/A</v>
      </c>
      <c r="H103" s="5"/>
      <c r="I103" s="78" t="e">
        <f>VLOOKUP($I$1,Daten_Vergleichsliste!$A$2:$EV$107,A103,FALSE)</f>
        <v>#N/A</v>
      </c>
      <c r="J103" s="5"/>
      <c r="K103" s="78" t="e">
        <f>VLOOKUP($K$1,Daten_Vergleichsliste!$A$2:$EV$107,A103,FALSE)</f>
        <v>#N/A</v>
      </c>
      <c r="L103" s="5"/>
      <c r="M103" s="78" t="e">
        <f>VLOOKUP($M$1,Daten_Vergleichsliste!$A$2:$EV$107,A103,FALSE)</f>
        <v>#N/A</v>
      </c>
    </row>
    <row r="104" spans="1:13" s="1" customFormat="1" ht="45.75" thickBot="1" x14ac:dyDescent="0.3">
      <c r="A104" s="1">
        <v>44</v>
      </c>
      <c r="C104" s="2"/>
      <c r="D104" s="12" t="s">
        <v>1198</v>
      </c>
      <c r="E104" s="31" t="e">
        <f>VLOOKUP($E$1,Daten_Vergleichsliste!$A$2:$EV$107,A104,FALSE)</f>
        <v>#N/A</v>
      </c>
      <c r="F104" s="5"/>
      <c r="G104" s="81" t="e">
        <f>VLOOKUP($G$1,Daten_Vergleichsliste!$A$2:$EV$107,A104,FALSE)</f>
        <v>#N/A</v>
      </c>
      <c r="H104" s="5"/>
      <c r="I104" s="81" t="e">
        <f>VLOOKUP($I$1,Daten_Vergleichsliste!$A$2:$EV$107,A104,FALSE)</f>
        <v>#N/A</v>
      </c>
      <c r="J104" s="5"/>
      <c r="K104" s="81" t="e">
        <f>VLOOKUP($K$1,Daten_Vergleichsliste!$A$2:$EV$107,A104,FALSE)</f>
        <v>#N/A</v>
      </c>
      <c r="L104" s="5"/>
      <c r="M104" s="81" t="e">
        <f>VLOOKUP($M$1,Daten_Vergleichsliste!$A$2:$EV$107,A104,FALSE)</f>
        <v>#N/A</v>
      </c>
    </row>
    <row r="105" spans="1:13" s="1" customFormat="1" ht="19.5" thickTop="1" thickBot="1" x14ac:dyDescent="0.3">
      <c r="C105" s="2"/>
      <c r="D105" s="71" t="s">
        <v>1160</v>
      </c>
      <c r="E105" s="104"/>
      <c r="F105" s="70"/>
      <c r="G105" s="105"/>
      <c r="H105" s="70"/>
      <c r="I105" s="105"/>
      <c r="J105" s="70"/>
      <c r="K105" s="105"/>
      <c r="L105" s="70"/>
      <c r="M105" s="105"/>
    </row>
    <row r="106" spans="1:13" s="1" customFormat="1" ht="16.5" thickTop="1" thickBot="1" x14ac:dyDescent="0.3">
      <c r="A106" s="1">
        <v>57</v>
      </c>
      <c r="B106" s="1">
        <v>58</v>
      </c>
      <c r="C106" s="2"/>
      <c r="D106" s="87"/>
      <c r="E106" s="88" t="e">
        <f>CONCATENATE(
VLOOKUP($E$1,Daten_Vergleichsliste!$A$2:$EV$107,A106,FALSE),
IF(OR(ISBLANK(VLOOKUP($E$1,Daten_Vergleichsliste!$A$2:$EV$107,B106,FALSE)),VLOOKUP($E$1,Daten_Vergleichsliste!$A$2:$EV$107,B106,FALSE)=""),
VLOOKUP($E$1,Daten_Vergleichsliste!$A$2:$EV$107,B106,FALSE),
CONCATENATE(", ",VLOOKUP($E$1,Daten_Vergleichsliste!$A$2:$EV$107,B106,FALSE))))</f>
        <v>#N/A</v>
      </c>
      <c r="F106" s="5"/>
      <c r="G106" s="89" t="e">
        <f>CONCATENATE(
VLOOKUP($G$1,Daten_Vergleichsliste!$A$2:$EV$107,A106,FALSE),
IF(OR(ISBLANK(VLOOKUP($G$1,Daten_Vergleichsliste!$A$2:$EV$107,B106,FALSE)),VLOOKUP($G$1,Daten_Vergleichsliste!$A$2:$EV$107,B106,FALSE)=""),
VLOOKUP($G$1,Daten_Vergleichsliste!$A$2:$EV$107,B106,FALSE),
CONCATENATE(", ",VLOOKUP($G$1,Daten_Vergleichsliste!$A$2:$EV$107,B106,FALSE))))</f>
        <v>#N/A</v>
      </c>
      <c r="H106" s="5"/>
      <c r="I106" s="89" t="e">
        <f>CONCATENATE(
VLOOKUP($I$1,Daten_Vergleichsliste!$A$2:$EV$107,A106,FALSE),
IF(OR(ISBLANK(VLOOKUP($I$1,Daten_Vergleichsliste!$A$2:$EV$107,B106,FALSE)),VLOOKUP($I$1,Daten_Vergleichsliste!$A$2:$EV$107,B106,FALSE)=""),
VLOOKUP($I$1,Daten_Vergleichsliste!$A$2:$EV$107,B106,FALSE),
CONCATENATE(", ",VLOOKUP($I$1,Daten_Vergleichsliste!$A$2:$EV$107,B106,FALSE))))</f>
        <v>#N/A</v>
      </c>
      <c r="J106" s="5"/>
      <c r="K106" s="89" t="e">
        <f>CONCATENATE(
VLOOKUP($K$1,Daten_Vergleichsliste!$A$2:$EV$107,A106,FALSE),
IF(OR(ISBLANK(VLOOKUP($K$1,Daten_Vergleichsliste!$A$2:$EV$107,B106,FALSE)),VLOOKUP($K$1,Daten_Vergleichsliste!$A$2:$EV$107,B106,FALSE)=""),
VLOOKUP($K$1,Daten_Vergleichsliste!$A$2:$EV$107,B106,FALSE),
CONCATENATE(", ",VLOOKUP($K$1,Daten_Vergleichsliste!$A$2:$EV$107,B106,FALSE))))</f>
        <v>#N/A</v>
      </c>
      <c r="L106" s="5"/>
      <c r="M106" s="89" t="e">
        <f>CONCATENATE(
VLOOKUP($M$1,Daten_Vergleichsliste!$A$2:$EV$107,A106,FALSE),
IF(OR(ISBLANK(VLOOKUP($M$1,Daten_Vergleichsliste!$A$2:$EV$107,B106,FALSE)),VLOOKUP($M$1,Daten_Vergleichsliste!$A$2:$EV$107,B106,FALSE)=""),
VLOOKUP($M$1,Daten_Vergleichsliste!$A$2:$EV$107,B106,FALSE),
CONCATENATE(", ",VLOOKUP($M$1,Daten_Vergleichsliste!$A$2:$EV$107,B106,FALSE))))</f>
        <v>#N/A</v>
      </c>
    </row>
    <row r="107" spans="1:13" s="1" customFormat="1" ht="15.75" thickTop="1" thickBot="1" x14ac:dyDescent="0.25">
      <c r="C107" s="2"/>
      <c r="D107" s="23"/>
      <c r="E107" s="76"/>
      <c r="F107" s="5"/>
      <c r="G107" s="76"/>
      <c r="H107" s="5"/>
      <c r="I107" s="76"/>
      <c r="J107" s="5"/>
      <c r="K107" s="76"/>
      <c r="L107" s="5"/>
      <c r="M107" s="76"/>
    </row>
    <row r="108" spans="1:13" s="1" customFormat="1" ht="21" thickTop="1" x14ac:dyDescent="0.3">
      <c r="C108" s="2"/>
      <c r="D108" s="103" t="s">
        <v>1199</v>
      </c>
      <c r="E108" s="100"/>
      <c r="F108" s="68"/>
      <c r="G108" s="102"/>
      <c r="H108" s="68"/>
      <c r="I108" s="102"/>
      <c r="J108" s="68"/>
      <c r="K108" s="102"/>
      <c r="L108" s="68"/>
      <c r="M108" s="102"/>
    </row>
    <row r="109" spans="1:13" s="1" customFormat="1" ht="18.75" thickBot="1" x14ac:dyDescent="0.3">
      <c r="C109" s="2"/>
      <c r="D109" s="71" t="s">
        <v>1200</v>
      </c>
      <c r="E109" s="104"/>
      <c r="F109" s="70"/>
      <c r="G109" s="105"/>
      <c r="H109" s="70"/>
      <c r="I109" s="105"/>
      <c r="J109" s="70"/>
      <c r="K109" s="105"/>
      <c r="L109" s="70"/>
      <c r="M109" s="105"/>
    </row>
    <row r="110" spans="1:13" s="1" customFormat="1" ht="75.75" thickTop="1" x14ac:dyDescent="0.25">
      <c r="A110" s="1">
        <v>66</v>
      </c>
      <c r="C110" s="2"/>
      <c r="D110" s="13" t="s">
        <v>1201</v>
      </c>
      <c r="E110" s="73" t="e">
        <f>VLOOKUP($E$1,Daten_Vergleichsliste!$A$2:$EV$107,A110,FALSE)</f>
        <v>#N/A</v>
      </c>
      <c r="F110" s="5"/>
      <c r="G110" s="78" t="e">
        <f>VLOOKUP($G$1,Daten_Vergleichsliste!$A$2:$EV$107,A110,FALSE)</f>
        <v>#N/A</v>
      </c>
      <c r="H110" s="5"/>
      <c r="I110" s="78" t="e">
        <f>VLOOKUP($I$1,Daten_Vergleichsliste!$A$2:$EV$107,A110,FALSE)</f>
        <v>#N/A</v>
      </c>
      <c r="J110" s="5"/>
      <c r="K110" s="78" t="e">
        <f>VLOOKUP($K$1,Daten_Vergleichsliste!$A$2:$EV$107,A110,FALSE)</f>
        <v>#N/A</v>
      </c>
      <c r="L110" s="5"/>
      <c r="M110" s="78" t="e">
        <f>VLOOKUP($M$1,Daten_Vergleichsliste!$A$2:$EV$107,A110,FALSE)</f>
        <v>#N/A</v>
      </c>
    </row>
    <row r="111" spans="1:13" s="1" customFormat="1" ht="60.75" thickBot="1" x14ac:dyDescent="0.3">
      <c r="A111" s="1">
        <v>67</v>
      </c>
      <c r="C111" s="2"/>
      <c r="D111" s="12" t="s">
        <v>1202</v>
      </c>
      <c r="E111" s="31" t="e">
        <f>VLOOKUP($E$1,Daten_Vergleichsliste!$A$2:$EV$107,A111,FALSE)</f>
        <v>#N/A</v>
      </c>
      <c r="F111" s="5"/>
      <c r="G111" s="81" t="e">
        <f>VLOOKUP($G$1,Daten_Vergleichsliste!$A$2:$EV$107,A111,FALSE)</f>
        <v>#N/A</v>
      </c>
      <c r="H111" s="5"/>
      <c r="I111" s="81" t="e">
        <f>VLOOKUP($I$1,Daten_Vergleichsliste!$A$2:$EV$107,A111,FALSE)</f>
        <v>#N/A</v>
      </c>
      <c r="J111" s="5"/>
      <c r="K111" s="81" t="e">
        <f>VLOOKUP($K$1,Daten_Vergleichsliste!$A$2:$EV$107,A111,FALSE)</f>
        <v>#N/A</v>
      </c>
      <c r="L111" s="5"/>
      <c r="M111" s="81" t="e">
        <f>VLOOKUP($M$1,Daten_Vergleichsliste!$A$2:$EV$107,A111,FALSE)</f>
        <v>#N/A</v>
      </c>
    </row>
    <row r="112" spans="1:13" s="1" customFormat="1" ht="19.5" thickTop="1" thickBot="1" x14ac:dyDescent="0.3">
      <c r="C112" s="2"/>
      <c r="D112" s="71" t="s">
        <v>1203</v>
      </c>
      <c r="E112" s="104"/>
      <c r="F112" s="70"/>
      <c r="G112" s="105"/>
      <c r="H112" s="70"/>
      <c r="I112" s="105"/>
      <c r="J112" s="70"/>
      <c r="K112" s="105"/>
      <c r="L112" s="70"/>
      <c r="M112" s="105"/>
    </row>
    <row r="113" spans="1:13" s="1" customFormat="1" ht="30.75" thickTop="1" x14ac:dyDescent="0.25">
      <c r="A113" s="1">
        <v>53</v>
      </c>
      <c r="C113" s="2"/>
      <c r="D113" s="13" t="s">
        <v>1204</v>
      </c>
      <c r="E113" s="73" t="e">
        <f>VLOOKUP($E$1,Daten_Vergleichsliste!$A$2:$EV$107,A113,FALSE)</f>
        <v>#N/A</v>
      </c>
      <c r="F113" s="5"/>
      <c r="G113" s="78" t="e">
        <f>VLOOKUP($G$1,Daten_Vergleichsliste!$A$2:$EV$107,A113,FALSE)</f>
        <v>#N/A</v>
      </c>
      <c r="H113" s="5"/>
      <c r="I113" s="78" t="e">
        <f>VLOOKUP($I$1,Daten_Vergleichsliste!$A$2:$EV$107,A113,FALSE)</f>
        <v>#N/A</v>
      </c>
      <c r="J113" s="5"/>
      <c r="K113" s="78" t="e">
        <f>VLOOKUP($K$1,Daten_Vergleichsliste!$A$2:$EV$107,A113,FALSE)</f>
        <v>#N/A</v>
      </c>
      <c r="L113" s="5"/>
      <c r="M113" s="78" t="e">
        <f>VLOOKUP($M$1,Daten_Vergleichsliste!$A$2:$EV$107,A113,FALSE)</f>
        <v>#N/A</v>
      </c>
    </row>
    <row r="114" spans="1:13" s="1" customFormat="1" ht="45.75" thickBot="1" x14ac:dyDescent="0.3">
      <c r="A114" s="1">
        <v>54</v>
      </c>
      <c r="C114" s="2"/>
      <c r="D114" s="12" t="s">
        <v>1205</v>
      </c>
      <c r="E114" s="31" t="e">
        <f>VLOOKUP($E$1,Daten_Vergleichsliste!$A$2:$EV$107,A114,FALSE)</f>
        <v>#N/A</v>
      </c>
      <c r="F114" s="5"/>
      <c r="G114" s="81" t="e">
        <f>VLOOKUP($G$1,Daten_Vergleichsliste!$A$2:$EV$107,A114,FALSE)</f>
        <v>#N/A</v>
      </c>
      <c r="H114" s="5"/>
      <c r="I114" s="81" t="e">
        <f>VLOOKUP($I$1,Daten_Vergleichsliste!$A$2:$EV$107,A114,FALSE)</f>
        <v>#N/A</v>
      </c>
      <c r="J114" s="5"/>
      <c r="K114" s="81" t="e">
        <f>VLOOKUP($K$1,Daten_Vergleichsliste!$A$2:$EV$107,A114,FALSE)</f>
        <v>#N/A</v>
      </c>
      <c r="L114" s="5"/>
      <c r="M114" s="81" t="e">
        <f>VLOOKUP($M$1,Daten_Vergleichsliste!$A$2:$EV$107,A114,FALSE)</f>
        <v>#N/A</v>
      </c>
    </row>
    <row r="115" spans="1:13" s="1" customFormat="1" ht="15.75" thickTop="1" thickBot="1" x14ac:dyDescent="0.25">
      <c r="C115" s="2"/>
      <c r="D115" s="23"/>
      <c r="E115" s="76"/>
      <c r="F115" s="5"/>
      <c r="G115" s="76"/>
      <c r="H115" s="5"/>
      <c r="I115" s="76"/>
      <c r="J115" s="5"/>
      <c r="K115" s="76"/>
      <c r="L115" s="5"/>
      <c r="M115" s="76"/>
    </row>
    <row r="116" spans="1:13" s="1" customFormat="1" ht="28.5" thickTop="1" x14ac:dyDescent="0.4">
      <c r="C116" s="2"/>
      <c r="D116" s="99" t="s">
        <v>1206</v>
      </c>
      <c r="E116" s="100"/>
      <c r="F116" s="68"/>
      <c r="G116" s="102"/>
      <c r="H116" s="68"/>
      <c r="I116" s="102"/>
      <c r="J116" s="68"/>
      <c r="K116" s="102"/>
      <c r="L116" s="68"/>
      <c r="M116" s="102"/>
    </row>
    <row r="117" spans="1:13" s="1" customFormat="1" ht="18.75" thickBot="1" x14ac:dyDescent="0.3">
      <c r="C117" s="2"/>
      <c r="D117" s="71" t="s">
        <v>1207</v>
      </c>
      <c r="E117" s="104"/>
      <c r="F117" s="70"/>
      <c r="G117" s="105"/>
      <c r="H117" s="70"/>
      <c r="I117" s="105"/>
      <c r="J117" s="70"/>
      <c r="K117" s="105"/>
      <c r="L117" s="70"/>
      <c r="M117" s="105"/>
    </row>
    <row r="118" spans="1:13" s="1" customFormat="1" ht="15.75" thickTop="1" x14ac:dyDescent="0.25">
      <c r="A118" s="1">
        <v>79</v>
      </c>
      <c r="C118" s="2"/>
      <c r="D118" s="13" t="s">
        <v>1208</v>
      </c>
      <c r="E118" s="73" t="e">
        <f>VLOOKUP($E$1,Daten_Vergleichsliste!$A$2:$EV$107,A118,FALSE)</f>
        <v>#N/A</v>
      </c>
      <c r="F118" s="5"/>
      <c r="G118" s="78" t="e">
        <f>VLOOKUP($G$1,Daten_Vergleichsliste!$A$2:$EV$107,A118,FALSE)</f>
        <v>#N/A</v>
      </c>
      <c r="H118" s="5"/>
      <c r="I118" s="78" t="e">
        <f>VLOOKUP($I$1,Daten_Vergleichsliste!$A$2:$EV$107,A118,FALSE)</f>
        <v>#N/A</v>
      </c>
      <c r="J118" s="5"/>
      <c r="K118" s="78" t="e">
        <f>VLOOKUP($K$1,Daten_Vergleichsliste!$A$2:$EV$107,A118,FALSE)</f>
        <v>#N/A</v>
      </c>
      <c r="L118" s="5"/>
      <c r="M118" s="78" t="e">
        <f>VLOOKUP($M$1,Daten_Vergleichsliste!$A$2:$EV$107,A118,FALSE)</f>
        <v>#N/A</v>
      </c>
    </row>
    <row r="119" spans="1:13" s="1" customFormat="1" ht="15.75" thickBot="1" x14ac:dyDescent="0.3">
      <c r="A119" s="1">
        <v>80</v>
      </c>
      <c r="C119" s="2"/>
      <c r="D119" s="12" t="s">
        <v>1209</v>
      </c>
      <c r="E119" s="31" t="e">
        <f>VLOOKUP($E$1,Daten_Vergleichsliste!$A$2:$EV$107,A119,FALSE)</f>
        <v>#N/A</v>
      </c>
      <c r="F119" s="5"/>
      <c r="G119" s="81" t="e">
        <f>VLOOKUP($G$1,Daten_Vergleichsliste!$A$2:$EV$107,A119,FALSE)</f>
        <v>#N/A</v>
      </c>
      <c r="H119" s="5"/>
      <c r="I119" s="81" t="e">
        <f>VLOOKUP($I$1,Daten_Vergleichsliste!$A$2:$EV$107,A119,FALSE)</f>
        <v>#N/A</v>
      </c>
      <c r="J119" s="5"/>
      <c r="K119" s="81" t="e">
        <f>VLOOKUP($K$1,Daten_Vergleichsliste!$A$2:$EV$107,A119,FALSE)</f>
        <v>#N/A</v>
      </c>
      <c r="L119" s="5"/>
      <c r="M119" s="81" t="e">
        <f>VLOOKUP($M$1,Daten_Vergleichsliste!$A$2:$EV$107,A119,FALSE)</f>
        <v>#N/A</v>
      </c>
    </row>
    <row r="120" spans="1:13" s="1" customFormat="1" ht="19.5" thickTop="1" thickBot="1" x14ac:dyDescent="0.3">
      <c r="C120" s="2"/>
      <c r="D120" s="71" t="s">
        <v>1210</v>
      </c>
      <c r="E120" s="104"/>
      <c r="F120" s="70"/>
      <c r="G120" s="105"/>
      <c r="H120" s="70"/>
      <c r="I120" s="105"/>
      <c r="J120" s="70"/>
      <c r="K120" s="105"/>
      <c r="L120" s="70"/>
      <c r="M120" s="105"/>
    </row>
    <row r="121" spans="1:13" s="1" customFormat="1" ht="43.5" thickTop="1" x14ac:dyDescent="0.2">
      <c r="A121" s="1">
        <v>144</v>
      </c>
      <c r="C121" s="2"/>
      <c r="D121" s="21" t="s">
        <v>1211</v>
      </c>
      <c r="E121" s="73" t="e">
        <f>IF(VLOOKUP($E$1,Daten_Vergleichsliste!$A$2:$EV$107,A121,FALSE)=0,"keine Angabe",CONCATENATE(VLOOKUP($E$1,Daten_Vergleichsliste!$A$2:$EV$107,A121,FALSE)," Jahr(e)"))</f>
        <v>#N/A</v>
      </c>
      <c r="F121" s="5"/>
      <c r="G121" s="78" t="e">
        <f>IF(VLOOKUP($G$1,Daten_Vergleichsliste!$A$2:$EV$107,A121,FALSE)=0,"keine Angabe",CONCATENATE(VLOOKUP($G$1,Daten_Vergleichsliste!$A$2:$EV$107,A121,FALSE)," Jahr(e)"))</f>
        <v>#N/A</v>
      </c>
      <c r="H121" s="5"/>
      <c r="I121" s="78" t="e">
        <f>IF(VLOOKUP($I$1,Daten_Vergleichsliste!$A$2:$EV$107,A121,FALSE)=0,"keine Angabe",CONCATENATE(VLOOKUP($I$1,Daten_Vergleichsliste!$A$2:$EV$107,A121,FALSE)," Jahr(e)"))</f>
        <v>#N/A</v>
      </c>
      <c r="J121" s="5"/>
      <c r="K121" s="78" t="e">
        <f>IF(VLOOKUP($K$1,Daten_Vergleichsliste!$A$2:$EV$107,A121,FALSE)=0,"keine Angabe",CONCATENATE(VLOOKUP($K$1,Daten_Vergleichsliste!$A$2:$EV$107,A121,FALSE)," Jahr(e)"))</f>
        <v>#N/A</v>
      </c>
      <c r="L121" s="5"/>
      <c r="M121" s="78" t="e">
        <f>IF(VLOOKUP($M$1,Daten_Vergleichsliste!$A$2:$EV$107,A121,FALSE)=0,"keine Angabe",CONCATENATE(VLOOKUP($M$1,Daten_Vergleichsliste!$A$2:$EV$107,A121,FALSE)," Jahr(e)"))</f>
        <v>#N/A</v>
      </c>
    </row>
    <row r="122" spans="1:13" s="1" customFormat="1" ht="42.75" x14ac:dyDescent="0.2">
      <c r="A122" s="1">
        <v>145</v>
      </c>
      <c r="C122" s="2"/>
      <c r="D122" s="15" t="s">
        <v>1212</v>
      </c>
      <c r="E122" s="74" t="e">
        <f>IF(VLOOKUP($E$1,Daten_Vergleichsliste!$A$2:$EV$107,A122,FALSE)=0,"keine Angabe",CONCATENATE(VLOOKUP($E$1,Daten_Vergleichsliste!$A$2:$EV$107,A122,FALSE)," Monat(e)"))</f>
        <v>#N/A</v>
      </c>
      <c r="F122" s="5"/>
      <c r="G122" s="79" t="e">
        <f>IF(VLOOKUP($G$1,Daten_Vergleichsliste!$A$2:$EV$107,A122,FALSE)=0,"keine Angabe",CONCATENATE(VLOOKUP($G$1,Daten_Vergleichsliste!$A$2:$EV$107,A122,FALSE)," Monat(e)"))</f>
        <v>#N/A</v>
      </c>
      <c r="H122" s="5"/>
      <c r="I122" s="79" t="e">
        <f>IF(VLOOKUP($I$1,Daten_Vergleichsliste!$A$2:$EV$107,A122,FALSE)=0,"keine Angabe",CONCATENATE(VLOOKUP($I$1,Daten_Vergleichsliste!$A$2:$EV$107,A122,FALSE)," Monat(e)"))</f>
        <v>#N/A</v>
      </c>
      <c r="J122" s="5"/>
      <c r="K122" s="79" t="e">
        <f>IF(VLOOKUP($K$1,Daten_Vergleichsliste!$A$2:$EV$107,A122,FALSE)=0,"keine Angabe",CONCATENATE(VLOOKUP($K$1,Daten_Vergleichsliste!$A$2:$EV$107,A122,FALSE)," Monat(e)"))</f>
        <v>#N/A</v>
      </c>
      <c r="L122" s="5"/>
      <c r="M122" s="79" t="e">
        <f>IF(VLOOKUP($M$1,Daten_Vergleichsliste!$A$2:$EV$107,A122,FALSE)=0,"keine Angabe",CONCATENATE(VLOOKUP($M$1,Daten_Vergleichsliste!$A$2:$EV$107,A122,FALSE)," Monat(e)"))</f>
        <v>#N/A</v>
      </c>
    </row>
    <row r="123" spans="1:13" s="1" customFormat="1" ht="28.5" x14ac:dyDescent="0.2">
      <c r="A123" s="1">
        <v>146</v>
      </c>
      <c r="C123" s="2"/>
      <c r="D123" s="15" t="s">
        <v>1213</v>
      </c>
      <c r="E123" s="74" t="e">
        <f>IF(VLOOKUP($E$1,Daten_Vergleichsliste!$A$2:$EV$107,A123,FALSE)=0,"keine Angabe",CONCATENATE(VLOOKUP($E$1,Daten_Vergleichsliste!$A$2:$EV$107,A123,FALSE)," Monat(e)"))</f>
        <v>#N/A</v>
      </c>
      <c r="F123" s="5"/>
      <c r="G123" s="79" t="e">
        <f>IF(VLOOKUP($G$1,Daten_Vergleichsliste!$A$2:$EV$107,A123,FALSE)=0,"keine Angabe",CONCATENATE(VLOOKUP($G$1,Daten_Vergleichsliste!$A$2:$EV$107,A123,FALSE)," Monat(e)"))</f>
        <v>#N/A</v>
      </c>
      <c r="H123" s="5"/>
      <c r="I123" s="79" t="e">
        <f>IF(VLOOKUP($I$1,Daten_Vergleichsliste!$A$2:$EV$107,A123,FALSE)=0,"keine Angabe",CONCATENATE(VLOOKUP($I$1,Daten_Vergleichsliste!$A$2:$EV$107,A123,FALSE)," Monat(e)"))</f>
        <v>#N/A</v>
      </c>
      <c r="J123" s="5"/>
      <c r="K123" s="79" t="e">
        <f>IF(VLOOKUP($K$1,Daten_Vergleichsliste!$A$2:$EV$107,A123,FALSE)=0,"keine Angabe",CONCATENATE(VLOOKUP($K$1,Daten_Vergleichsliste!$A$2:$EV$107,A123,FALSE)," Jahr(e)"))</f>
        <v>#N/A</v>
      </c>
      <c r="L123" s="5"/>
      <c r="M123" s="79" t="e">
        <f>IF(VLOOKUP($M$1,Daten_Vergleichsliste!$A$2:$EV$107,A123,FALSE)=0,"keine Angabe",CONCATENATE(VLOOKUP($M$1,Daten_Vergleichsliste!$A$2:$EV$107,A123,FALSE)," Monat(e)"))</f>
        <v>#N/A</v>
      </c>
    </row>
    <row r="124" spans="1:13" s="1" customFormat="1" ht="29.25" thickBot="1" x14ac:dyDescent="0.25">
      <c r="A124" s="1">
        <v>147</v>
      </c>
      <c r="C124" s="2"/>
      <c r="D124" s="16" t="s">
        <v>1214</v>
      </c>
      <c r="E124" s="31" t="e">
        <f>IF(VLOOKUP($E$1,Daten_Vergleichsliste!$A$2:$EV$107,A124,FALSE)=0,"keine Angabe",CONCATENATE(VLOOKUP($E$1,Daten_Vergleichsliste!$A$2:$EV$107,A124,FALSE)," Monat(e)"))</f>
        <v>#N/A</v>
      </c>
      <c r="F124" s="5"/>
      <c r="G124" s="81" t="e">
        <f>IF(VLOOKUP($G$1,Daten_Vergleichsliste!$A$2:$EV$107,A124,FALSE)=0,"keine Angabe",CONCATENATE(VLOOKUP($G$1,Daten_Vergleichsliste!$A$2:$EV$107,A124,FALSE)," Monat(e)"))</f>
        <v>#N/A</v>
      </c>
      <c r="H124" s="5"/>
      <c r="I124" s="81" t="e">
        <f>IF(VLOOKUP($I$1,Daten_Vergleichsliste!$A$2:$EV$107,A124,FALSE)=0,"keine Angabe",CONCATENATE(VLOOKUP($I$1,Daten_Vergleichsliste!$A$2:$EV$107,A124,FALSE)," Monat(e)"))</f>
        <v>#N/A</v>
      </c>
      <c r="J124" s="5"/>
      <c r="K124" s="81" t="e">
        <f>IF(VLOOKUP($K$1,Daten_Vergleichsliste!$A$2:$EV$107,A124,FALSE)=0,"keine Angabe",CONCATENATE(VLOOKUP($K$1,Daten_Vergleichsliste!$A$2:$EV$107,A124,FALSE)," Monat(e)"))</f>
        <v>#N/A</v>
      </c>
      <c r="L124" s="5"/>
      <c r="M124" s="81" t="e">
        <f>IF(VLOOKUP($M$1,Daten_Vergleichsliste!$A$2:$EV$107,A124,FALSE)=0,"keine Angabe",CONCATENATE(VLOOKUP($M$1,Daten_Vergleichsliste!$A$2:$EV$107,A124,FALSE)," Monat(e)"))</f>
        <v>#N/A</v>
      </c>
    </row>
    <row r="125" spans="1:13" s="1" customFormat="1" ht="19.5" thickTop="1" thickBot="1" x14ac:dyDescent="0.25">
      <c r="A125" s="1">
        <v>81</v>
      </c>
      <c r="C125" s="2"/>
      <c r="D125" s="58"/>
      <c r="E125" s="77" t="e">
        <f>CONCATENATE("Preismodell 1: ",IF(VLOOKUP($E$1,Daten_Vergleichsliste!$A$2:$EV$107,A125,FALSE)=0,"nicht vorhanden",VLOOKUP($E$1,Daten_Vergleichsliste!$A$2:$EV$107,A125,FALSE)))</f>
        <v>#N/A</v>
      </c>
      <c r="F125" s="5"/>
      <c r="G125" s="106" t="e">
        <f>CONCATENATE("Preismodell 1: ",IF(VLOOKUP($G$1,Daten_Vergleichsliste!$A$2:$EV$107,A125,FALSE)=0,"nicht vorhanden",VLOOKUP($G$1,Daten_Vergleichsliste!$A$2:$EV$107,A125,FALSE)))</f>
        <v>#N/A</v>
      </c>
      <c r="H125" s="5"/>
      <c r="I125" s="106" t="e">
        <f>CONCATENATE("Preismodell 1: ",IF(VLOOKUP($I$1,Daten_Vergleichsliste!$A$2:$EV$107,A125,FALSE)=0,"nicht vorhanden",VLOOKUP($I$1,Daten_Vergleichsliste!$A$2:$EV$107,A125,FALSE)))</f>
        <v>#N/A</v>
      </c>
      <c r="J125" s="5"/>
      <c r="K125" s="106" t="e">
        <f>CONCATENATE("Preismodell 1: ",IF(VLOOKUP($K$1,Daten_Vergleichsliste!$A$2:$EV$107,A125,FALSE)=0,"nicht vorhanden",VLOOKUP($K$1,Daten_Vergleichsliste!$A$2:$EV$107,A125,FALSE)))</f>
        <v>#N/A</v>
      </c>
      <c r="L125" s="5"/>
      <c r="M125" s="106" t="e">
        <f>CONCATENATE("Preismodell 1: ",IF(VLOOKUP($M$1,Daten_Vergleichsliste!$A$2:$EV$107,A125,FALSE)=0,"nicht vorhanden",VLOOKUP($M$1,Daten_Vergleichsliste!$A$2:$EV$107,A125,FALSE)))</f>
        <v>#N/A</v>
      </c>
    </row>
    <row r="126" spans="1:13" s="1" customFormat="1" ht="15.75" thickTop="1" x14ac:dyDescent="0.25">
      <c r="A126" s="1">
        <v>83</v>
      </c>
      <c r="C126" s="2"/>
      <c r="D126" s="13" t="s">
        <v>1215</v>
      </c>
      <c r="E126" s="73" t="e">
        <f>VLOOKUP($E$1,Daten_Vergleichsliste!$A$2:$EV$107,A126,FALSE)</f>
        <v>#N/A</v>
      </c>
      <c r="F126" s="5"/>
      <c r="G126" s="78" t="e">
        <f>VLOOKUP($G$1,Daten_Vergleichsliste!$A$2:$EV$107,A126,FALSE)</f>
        <v>#N/A</v>
      </c>
      <c r="H126" s="5"/>
      <c r="I126" s="78" t="e">
        <f>VLOOKUP($I$1,Daten_Vergleichsliste!$A$2:$EV$107,A126,FALSE)</f>
        <v>#N/A</v>
      </c>
      <c r="J126" s="5"/>
      <c r="K126" s="78" t="e">
        <f>VLOOKUP($K$1,Daten_Vergleichsliste!$A$2:$EV$107,A126,FALSE)</f>
        <v>#N/A</v>
      </c>
      <c r="L126" s="5"/>
      <c r="M126" s="78" t="e">
        <f>VLOOKUP($M$1,Daten_Vergleichsliste!$A$2:$EV$107,A126,FALSE)</f>
        <v>#N/A</v>
      </c>
    </row>
    <row r="127" spans="1:13" s="1" customFormat="1" ht="45" x14ac:dyDescent="0.25">
      <c r="A127" s="1">
        <v>84</v>
      </c>
      <c r="C127" s="2"/>
      <c r="D127" s="10" t="s">
        <v>1216</v>
      </c>
      <c r="E127" s="74" t="e">
        <f>VLOOKUP($E$1,Daten_Vergleichsliste!$A$2:$EV$107,A127,FALSE)</f>
        <v>#N/A</v>
      </c>
      <c r="F127" s="5"/>
      <c r="G127" s="79" t="e">
        <f>VLOOKUP($G$1,Daten_Vergleichsliste!$A$2:$EV$107,A127,FALSE)</f>
        <v>#N/A</v>
      </c>
      <c r="H127" s="5"/>
      <c r="I127" s="79" t="e">
        <f>VLOOKUP($I$1,Daten_Vergleichsliste!$A$2:$EV$107,A127,FALSE)</f>
        <v>#N/A</v>
      </c>
      <c r="J127" s="5"/>
      <c r="K127" s="79" t="e">
        <f>VLOOKUP($K$1,Daten_Vergleichsliste!$A$2:$EV$107,A127,FALSE)</f>
        <v>#N/A</v>
      </c>
      <c r="L127" s="5"/>
      <c r="M127" s="79" t="e">
        <f>VLOOKUP($M$1,Daten_Vergleichsliste!$A$2:$EV$107,A127,FALSE)</f>
        <v>#N/A</v>
      </c>
    </row>
    <row r="128" spans="1:13" s="1" customFormat="1" ht="45" x14ac:dyDescent="0.25">
      <c r="A128" s="1">
        <v>85</v>
      </c>
      <c r="C128" s="2"/>
      <c r="D128" s="10" t="s">
        <v>1217</v>
      </c>
      <c r="E128" s="74" t="e">
        <f>VLOOKUP($E$1,Daten_Vergleichsliste!$A$2:$EV$107,A128,FALSE)</f>
        <v>#N/A</v>
      </c>
      <c r="F128" s="5"/>
      <c r="G128" s="79" t="e">
        <f>VLOOKUP($G$1,Daten_Vergleichsliste!$A$2:$EV$107,A128,FALSE)</f>
        <v>#N/A</v>
      </c>
      <c r="H128" s="5"/>
      <c r="I128" s="79" t="e">
        <f>VLOOKUP($I$1,Daten_Vergleichsliste!$A$2:$EV$107,A128,FALSE)</f>
        <v>#N/A</v>
      </c>
      <c r="J128" s="5"/>
      <c r="K128" s="79" t="e">
        <f>VLOOKUP($K$1,Daten_Vergleichsliste!$A$2:$EV$107,A128,FALSE)</f>
        <v>#N/A</v>
      </c>
      <c r="L128" s="5"/>
      <c r="M128" s="79" t="e">
        <f>VLOOKUP($M$1,Daten_Vergleichsliste!$A$2:$EV$107,A128,FALSE)</f>
        <v>#N/A</v>
      </c>
    </row>
    <row r="129" spans="1:13" s="1" customFormat="1" ht="30" x14ac:dyDescent="0.25">
      <c r="A129" s="1">
        <v>86</v>
      </c>
      <c r="B129" s="1">
        <v>82</v>
      </c>
      <c r="C129" s="2"/>
      <c r="D129" s="10" t="s">
        <v>1218</v>
      </c>
      <c r="E129" s="74" t="e">
        <f>IF(ISNUMBER(VLOOKUP($E$1,Daten_Vergleichsliste!$A$2:$EV$107,A129,FALSE)),
CONCATENATE(VLOOKUP($E$1,Daten_Vergleichsliste!$A$2:$EV$107,A129,FALSE)," ",VLOOKUP($E$1,Daten_Vergleichsliste!$A$2:$EV$107,B129,FALSE)), VLOOKUP($E$1,Daten_Vergleichsliste!$A$2:$EV$107,A129,FALSE))</f>
        <v>#N/A</v>
      </c>
      <c r="F129" s="5"/>
      <c r="G129" s="79" t="e">
        <f>IF(ISNUMBER(VLOOKUP($G$1,Daten_Vergleichsliste!$A$2:$EV$107,A129,FALSE)),
CONCATENATE(VLOOKUP($G$1,Daten_Vergleichsliste!$A$2:$EV$107,A129,FALSE)," ",VLOOKUP($G$1,Daten_Vergleichsliste!$A$2:$EV$107,B129,FALSE)), VLOOKUP($G$1,Daten_Vergleichsliste!$A$2:$EV$107,A129,FALSE))</f>
        <v>#N/A</v>
      </c>
      <c r="H129" s="5"/>
      <c r="I129" s="79" t="e">
        <f>IF(ISNUMBER(VLOOKUP($I$1,Daten_Vergleichsliste!$A$2:$EV$107,A129,FALSE)),
CONCATENATE(VLOOKUP($I$1,Daten_Vergleichsliste!$A$2:$EV$107,A129,FALSE)," ",VLOOKUP($I$1,Daten_Vergleichsliste!$A$2:$EV$107,B129,FALSE)), VLOOKUP($I$1,Daten_Vergleichsliste!$A$2:$EV$107,A129,FALSE))</f>
        <v>#N/A</v>
      </c>
      <c r="J129" s="5"/>
      <c r="K129" s="79" t="e">
        <f>IF(ISNUMBER(VLOOKUP($K$1,Daten_Vergleichsliste!$A$2:$EV$107,A129,FALSE)),
CONCATENATE(VLOOKUP($K$1,Daten_Vergleichsliste!$A$2:$EV$107,A129,FALSE)," ",VLOOKUP($K$1,Daten_Vergleichsliste!$A$2:$EV$107,B129,FALSE)), VLOOKUP($K$1,Daten_Vergleichsliste!$A$2:$EV$107,A129,FALSE))</f>
        <v>#N/A</v>
      </c>
      <c r="L129" s="5"/>
      <c r="M129" s="79" t="e">
        <f>IF(ISNUMBER(VLOOKUP($M$1,Daten_Vergleichsliste!$A$2:$EV$107,A129,FALSE)),
CONCATENATE(VLOOKUP($M$1,Daten_Vergleichsliste!$A$2:$EV$107,A129,FALSE)," ",VLOOKUP($M$1,Daten_Vergleichsliste!$A$2:$EV$107,B129,FALSE)), VLOOKUP($M$1,Daten_Vergleichsliste!$A$2:$EV$107,A129,FALSE))</f>
        <v>#N/A</v>
      </c>
    </row>
    <row r="130" spans="1:13" s="1" customFormat="1" x14ac:dyDescent="0.2">
      <c r="A130" s="1">
        <v>87</v>
      </c>
      <c r="C130" s="2"/>
      <c r="D130" s="9" t="s">
        <v>1124</v>
      </c>
      <c r="E130" s="83" t="e">
        <f>VLOOKUP($E$1,Daten_Vergleichsliste!$A$2:$EV$107,A130,FALSE)</f>
        <v>#N/A</v>
      </c>
      <c r="F130" s="5"/>
      <c r="G130" s="84" t="e">
        <f>VLOOKUP($G$1,Daten_Vergleichsliste!$A$2:$EV$107,A130,FALSE)</f>
        <v>#N/A</v>
      </c>
      <c r="H130" s="5"/>
      <c r="I130" s="84" t="e">
        <f>VLOOKUP($I$1,Daten_Vergleichsliste!$A$2:$EV$107,A130,FALSE)</f>
        <v>#N/A</v>
      </c>
      <c r="J130" s="5"/>
      <c r="K130" s="84" t="e">
        <f>VLOOKUP($K$1,Daten_Vergleichsliste!$A$2:$EV$107,A130,FALSE)</f>
        <v>#N/A</v>
      </c>
      <c r="L130" s="5"/>
      <c r="M130" s="84" t="e">
        <f>VLOOKUP($M$1,Daten_Vergleichsliste!$A$2:$EV$107,A130,FALSE)</f>
        <v>#N/A</v>
      </c>
    </row>
    <row r="131" spans="1:13" s="1" customFormat="1" ht="30" x14ac:dyDescent="0.25">
      <c r="A131" s="1">
        <v>88</v>
      </c>
      <c r="B131" s="1">
        <v>82</v>
      </c>
      <c r="C131" s="2"/>
      <c r="D131" s="10" t="s">
        <v>1219</v>
      </c>
      <c r="E131" s="74" t="e">
        <f>IF(ISNUMBER(VLOOKUP($E$1,Daten_Vergleichsliste!$A$2:$EV$107,A131,FALSE)),
CONCATENATE(VLOOKUP($E$1,Daten_Vergleichsliste!$A$2:$EV$107,A131,FALSE)," ",VLOOKUP($E$1,Daten_Vergleichsliste!$A$2:$EV$107,B131,FALSE)), VLOOKUP($E$1,Daten_Vergleichsliste!$A$2:$EV$107,A131,FALSE))</f>
        <v>#N/A</v>
      </c>
      <c r="F131" s="5"/>
      <c r="G131" s="79" t="e">
        <f>IF(ISNUMBER(VLOOKUP($G$1,Daten_Vergleichsliste!$A$2:$EV$107,A131,FALSE)),
CONCATENATE(VLOOKUP($G$1,Daten_Vergleichsliste!$A$2:$EV$107,A131,FALSE)," ",VLOOKUP($G$1,Daten_Vergleichsliste!$A$2:$EV$107,B131,FALSE)), VLOOKUP($G$1,Daten_Vergleichsliste!$A$2:$EV$107,A131,FALSE))</f>
        <v>#N/A</v>
      </c>
      <c r="H131" s="5"/>
      <c r="I131" s="79" t="e">
        <f>IF(ISNUMBER(VLOOKUP($I$1,Daten_Vergleichsliste!$A$2:$EV$107,A131,FALSE)),
CONCATENATE(VLOOKUP($I$1,Daten_Vergleichsliste!$A$2:$EV$107,A131,FALSE)," ",VLOOKUP($I$1,Daten_Vergleichsliste!$A$2:$EV$107,B131,FALSE)), VLOOKUP($I$1,Daten_Vergleichsliste!$A$2:$EV$107,A131,FALSE))</f>
        <v>#N/A</v>
      </c>
      <c r="J131" s="5"/>
      <c r="K131" s="79" t="e">
        <f>IF(ISNUMBER(VLOOKUP($K$1,Daten_Vergleichsliste!$A$2:$EV$107,A131,FALSE)),
CONCATENATE(VLOOKUP($K$1,Daten_Vergleichsliste!$A$2:$EV$107,A131,FALSE)," ",VLOOKUP($K$1,Daten_Vergleichsliste!$A$2:$EV$107,B131,FALSE)), VLOOKUP($K$1,Daten_Vergleichsliste!$A$2:$EV$107,A131,FALSE))</f>
        <v>#N/A</v>
      </c>
      <c r="L131" s="5"/>
      <c r="M131" s="79" t="e">
        <f>IF(ISNUMBER(VLOOKUP($M$1,Daten_Vergleichsliste!$A$2:$EV$107,A131,FALSE)),
CONCATENATE(VLOOKUP($M$1,Daten_Vergleichsliste!$A$2:$EV$107,A131,FALSE)," ",VLOOKUP($M$1,Daten_Vergleichsliste!$A$2:$EV$107,B131,FALSE)), VLOOKUP($M$1,Daten_Vergleichsliste!$A$2:$EV$107,A131,FALSE))</f>
        <v>#N/A</v>
      </c>
    </row>
    <row r="132" spans="1:13" s="1" customFormat="1" x14ac:dyDescent="0.2">
      <c r="A132" s="1">
        <v>89</v>
      </c>
      <c r="C132" s="2"/>
      <c r="D132" s="9" t="s">
        <v>1124</v>
      </c>
      <c r="E132" s="83" t="e">
        <f>VLOOKUP($E$1,Daten_Vergleichsliste!$A$2:$EV$107,A132,FALSE)</f>
        <v>#N/A</v>
      </c>
      <c r="F132" s="5"/>
      <c r="G132" s="84" t="e">
        <f>VLOOKUP($G$1,Daten_Vergleichsliste!$A$2:$EV$107,A132,FALSE)</f>
        <v>#N/A</v>
      </c>
      <c r="H132" s="5"/>
      <c r="I132" s="84" t="e">
        <f>VLOOKUP($I$1,Daten_Vergleichsliste!$A$2:$EV$107,A132,FALSE)</f>
        <v>#N/A</v>
      </c>
      <c r="J132" s="5"/>
      <c r="K132" s="84" t="e">
        <f>VLOOKUP($K$1,Daten_Vergleichsliste!$A$2:$EV$107,A132,FALSE)</f>
        <v>#N/A</v>
      </c>
      <c r="L132" s="5"/>
      <c r="M132" s="84" t="e">
        <f>VLOOKUP($M$1,Daten_Vergleichsliste!$A$2:$EV$107,A132,FALSE)</f>
        <v>#N/A</v>
      </c>
    </row>
    <row r="133" spans="1:13" s="1" customFormat="1" ht="15" x14ac:dyDescent="0.25">
      <c r="C133" s="2"/>
      <c r="D133" s="97" t="s">
        <v>1220</v>
      </c>
      <c r="E133" s="74"/>
      <c r="F133" s="5"/>
      <c r="G133" s="79"/>
      <c r="H133" s="5"/>
      <c r="I133" s="79"/>
      <c r="J133" s="5"/>
      <c r="K133" s="79"/>
      <c r="L133" s="5"/>
      <c r="M133" s="79"/>
    </row>
    <row r="134" spans="1:13" s="1" customFormat="1" x14ac:dyDescent="0.2">
      <c r="A134" s="1">
        <v>90</v>
      </c>
      <c r="B134" s="1">
        <v>82</v>
      </c>
      <c r="C134" s="2"/>
      <c r="D134" s="15" t="s">
        <v>1221</v>
      </c>
      <c r="E134" s="74" t="e">
        <f>IF(ISNUMBER(VLOOKUP($E$1,Daten_Vergleichsliste!$A$2:$EV$107,A134,FALSE)),
CONCATENATE(VLOOKUP($E$1,Daten_Vergleichsliste!$A$2:$EV$107,A134,FALSE)," ",VLOOKUP($E$1,Daten_Vergleichsliste!$A$2:$EV$107,B134,FALSE),"/kWh"), VLOOKUP($E$1,Daten_Vergleichsliste!$A$2:$EV$107,A134,FALSE))</f>
        <v>#N/A</v>
      </c>
      <c r="F134" s="5"/>
      <c r="G134" s="79" t="e">
        <f>IF(ISNUMBER(VLOOKUP($G$1,Daten_Vergleichsliste!$A$2:$EV$107,A134,FALSE)),
CONCATENATE(VLOOKUP($G$1,Daten_Vergleichsliste!$A$2:$EV$107,A134,FALSE)," ",VLOOKUP($G$1,Daten_Vergleichsliste!$A$2:$EV$107,B134,FALSE),"/kWh"), VLOOKUP($G$1,Daten_Vergleichsliste!$A$2:$EV$107,A134,FALSE))</f>
        <v>#N/A</v>
      </c>
      <c r="H134" s="5"/>
      <c r="I134" s="79" t="e">
        <f>IF(ISNUMBER(VLOOKUP($I$1,Daten_Vergleichsliste!$A$2:$EV$107,A134,FALSE)),
CONCATENATE(VLOOKUP($I$1,Daten_Vergleichsliste!$A$2:$EV$107,A134,FALSE)," ",VLOOKUP($I$1,Daten_Vergleichsliste!$A$2:$EV$107,B134,FALSE),"/kWh"), VLOOKUP($I$1,Daten_Vergleichsliste!$A$2:$EV$107,A134,FALSE))</f>
        <v>#N/A</v>
      </c>
      <c r="J134" s="5"/>
      <c r="K134" s="79" t="e">
        <f>IF(ISNUMBER(VLOOKUP($K$1,Daten_Vergleichsliste!$A$2:$EV$107,A134,FALSE)),
CONCATENATE(VLOOKUP($K$1,Daten_Vergleichsliste!$A$2:$EV$107,A134,FALSE)," ",VLOOKUP($K$1,Daten_Vergleichsliste!$A$2:$EV$107,B134,FALSE),"/kWh"), VLOOKUP($K$1,Daten_Vergleichsliste!$A$2:$EV$107,A134,FALSE))</f>
        <v>#N/A</v>
      </c>
      <c r="L134" s="5"/>
      <c r="M134" s="79" t="e">
        <f>IF(ISNUMBER(VLOOKUP($M$1,Daten_Vergleichsliste!$A$2:$EV$107,A134,FALSE)),
CONCATENATE(VLOOKUP($M$1,Daten_Vergleichsliste!$A$2:$EV$107,A134,FALSE)," ",VLOOKUP($M$1,Daten_Vergleichsliste!$A$2:$EV$107,B134,FALSE),"/kWh"), VLOOKUP($M$1,Daten_Vergleichsliste!$A$2:$EV$107,A134,FALSE))</f>
        <v>#N/A</v>
      </c>
    </row>
    <row r="135" spans="1:13" s="1" customFormat="1" x14ac:dyDescent="0.2">
      <c r="A135" s="1">
        <v>91</v>
      </c>
      <c r="B135" s="1">
        <v>82</v>
      </c>
      <c r="C135" s="2"/>
      <c r="D135" s="15" t="s">
        <v>1222</v>
      </c>
      <c r="E135" s="74" t="e">
        <f>IF(ISNUMBER(VLOOKUP($E$1,Daten_Vergleichsliste!$A$2:$EV$107,A135,FALSE)),
CONCATENATE(VLOOKUP($E$1,Daten_Vergleichsliste!$A$2:$EV$107,A135,FALSE)," % pro Transaktion"), VLOOKUP($E$1,Daten_Vergleichsliste!$A$2:$EV$107,A135,FALSE))</f>
        <v>#N/A</v>
      </c>
      <c r="F135" s="5"/>
      <c r="G135" s="79" t="e">
        <f>IF(ISNUMBER(VLOOKUP($G$1,Daten_Vergleichsliste!$A$2:$EV$107,A135,FALSE)),
CONCATENATE(VLOOKUP($G$1,Daten_Vergleichsliste!$A$2:$EV$107,A135,FALSE)," % pro Transaktion"), VLOOKUP($G$1,Daten_Vergleichsliste!$A$2:$EV$107,A135,FALSE))</f>
        <v>#N/A</v>
      </c>
      <c r="H135" s="5"/>
      <c r="I135" s="79" t="e">
        <f>IF(ISNUMBER(VLOOKUP($I$1,Daten_Vergleichsliste!$A$2:$EV$107,A135,FALSE)),
CONCATENATE(VLOOKUP($I$1,Daten_Vergleichsliste!$A$2:$EV$107,A135,FALSE)," % pro Transaktion"), VLOOKUP($I$1,Daten_Vergleichsliste!$A$2:$EV$107,A135,FALSE))</f>
        <v>#N/A</v>
      </c>
      <c r="J135" s="5"/>
      <c r="K135" s="79" t="e">
        <f>IF(ISNUMBER(VLOOKUP($K$1,Daten_Vergleichsliste!$A$2:$EV$107,A135,FALSE)),
CONCATENATE(VLOOKUP($K$1,Daten_Vergleichsliste!$A$2:$EV$107,A135,FALSE)," % pro Transaktion"), VLOOKUP($K$1,Daten_Vergleichsliste!$A$2:$EV$107,A135,FALSE))</f>
        <v>#N/A</v>
      </c>
      <c r="L135" s="5"/>
      <c r="M135" s="79" t="e">
        <f>IF(ISNUMBER(VLOOKUP($M$1,Daten_Vergleichsliste!$A$2:$EV$107,A135,FALSE)),
CONCATENATE(VLOOKUP($M$1,Daten_Vergleichsliste!$A$2:$EV$107,A135,FALSE)," % pro Transaktion"), VLOOKUP($M$1,Daten_Vergleichsliste!$A$2:$EV$107,A135,FALSE))</f>
        <v>#N/A</v>
      </c>
    </row>
    <row r="136" spans="1:13" s="1" customFormat="1" x14ac:dyDescent="0.2">
      <c r="A136" s="1">
        <v>92</v>
      </c>
      <c r="B136" s="1">
        <v>82</v>
      </c>
      <c r="C136" s="2"/>
      <c r="D136" s="15" t="s">
        <v>1223</v>
      </c>
      <c r="E136" s="74" t="e">
        <f>IF(ISNUMBER(VLOOKUP($E$1,Daten_Vergleichsliste!$A$2:$EV$107,A136,FALSE)),
CONCATENATE(VLOOKUP($E$1,Daten_Vergleichsliste!$A$2:$EV$107,A136,FALSE)," ",VLOOKUP($E$1,Daten_Vergleichsliste!$A$2:$EV$107,B136,FALSE)," pro Transaktion"), VLOOKUP($E$1,Daten_Vergleichsliste!$A$2:$EV$107,A136,FALSE))</f>
        <v>#N/A</v>
      </c>
      <c r="F136" s="5"/>
      <c r="G136" s="79" t="e">
        <f>IF(ISNUMBER(VLOOKUP($G$1,Daten_Vergleichsliste!$A$2:$EV$107,A136,FALSE)),
CONCATENATE(VLOOKUP($G$1,Daten_Vergleichsliste!$A$2:$EV$107,A136,FALSE)," ",VLOOKUP($G$1,Daten_Vergleichsliste!$A$2:$EV$107,B136,FALSE)," pro Transaktion"), VLOOKUP($G$1,Daten_Vergleichsliste!$A$2:$EV$107,A136,FALSE))</f>
        <v>#N/A</v>
      </c>
      <c r="H136" s="5"/>
      <c r="I136" s="79" t="e">
        <f>IF(ISNUMBER(VLOOKUP($I$1,Daten_Vergleichsliste!$A$2:$EV$107,A136,FALSE)),
CONCATENATE(VLOOKUP($I$1,Daten_Vergleichsliste!$A$2:$EV$107,A136,FALSE)," ",VLOOKUP($I$1,Daten_Vergleichsliste!$A$2:$EV$107,B136,FALSE)," pro Transaktion"), VLOOKUP($I$1,Daten_Vergleichsliste!$A$2:$EV$107,A136,FALSE))</f>
        <v>#N/A</v>
      </c>
      <c r="J136" s="5"/>
      <c r="K136" s="79" t="e">
        <f>IF(ISNUMBER(VLOOKUP($K$1,Daten_Vergleichsliste!$A$2:$EV$107,A136,FALSE)),
CONCATENATE(VLOOKUP($K$1,Daten_Vergleichsliste!$A$2:$EV$107,A136,FALSE)," ",VLOOKUP($K$1,Daten_Vergleichsliste!$A$2:$EV$107,B136,FALSE)," pro Transaktion"), VLOOKUP($K$1,Daten_Vergleichsliste!$A$2:$EV$107,A136,FALSE))</f>
        <v>#N/A</v>
      </c>
      <c r="L136" s="5"/>
      <c r="M136" s="79" t="e">
        <f>IF(ISNUMBER(VLOOKUP($M$1,Daten_Vergleichsliste!$A$2:$EV$107,A136,FALSE)),
CONCATENATE(VLOOKUP($M$1,Daten_Vergleichsliste!$A$2:$EV$107,A136,FALSE)," ",VLOOKUP($M$1,Daten_Vergleichsliste!$A$2:$EV$107,B136,FALSE)," pro Transaktion"), VLOOKUP($M$1,Daten_Vergleichsliste!$A$2:$EV$107,A136,FALSE))</f>
        <v>#N/A</v>
      </c>
    </row>
    <row r="137" spans="1:13" s="1" customFormat="1" x14ac:dyDescent="0.2">
      <c r="A137" s="1">
        <v>93</v>
      </c>
      <c r="C137" s="2"/>
      <c r="D137" s="9" t="s">
        <v>1224</v>
      </c>
      <c r="E137" s="11" t="e">
        <f>VLOOKUP($E$1,Daten_Vergleichsliste!$A$2:$EV$107,A137,FALSE)</f>
        <v>#N/A</v>
      </c>
      <c r="F137" s="5"/>
      <c r="G137" s="82" t="e">
        <f>VLOOKUP($G$1,Daten_Vergleichsliste!$A$2:$EV$107,A137,FALSE)</f>
        <v>#N/A</v>
      </c>
      <c r="H137" s="5"/>
      <c r="I137" s="82" t="e">
        <f>VLOOKUP($I$1,Daten_Vergleichsliste!$A$2:$EV$107,A137,FALSE)</f>
        <v>#N/A</v>
      </c>
      <c r="J137" s="5"/>
      <c r="K137" s="82" t="e">
        <f>VLOOKUP($K$1,Daten_Vergleichsliste!$A$2:$EV$107,A137,FALSE)</f>
        <v>#N/A</v>
      </c>
      <c r="L137" s="5"/>
      <c r="M137" s="82" t="e">
        <f>VLOOKUP($M$1,Daten_Vergleichsliste!$A$2:$EV$107,A137,FALSE)</f>
        <v>#N/A</v>
      </c>
    </row>
    <row r="138" spans="1:13" s="1" customFormat="1" ht="30.75" thickBot="1" x14ac:dyDescent="0.3">
      <c r="A138" s="1">
        <v>96</v>
      </c>
      <c r="C138" s="2"/>
      <c r="D138" s="12" t="s">
        <v>1225</v>
      </c>
      <c r="E138" s="14" t="e">
        <f>VLOOKUP($E$1,Daten_Vergleichsliste!$A$2:$EV$107,A138,FALSE)</f>
        <v>#N/A</v>
      </c>
      <c r="F138" s="5"/>
      <c r="G138" s="90" t="e">
        <f>VLOOKUP($G$1,Daten_Vergleichsliste!$A$2:$EV$107,A138,FALSE)</f>
        <v>#N/A</v>
      </c>
      <c r="H138" s="5"/>
      <c r="I138" s="90" t="e">
        <f>VLOOKUP($I$1,Daten_Vergleichsliste!$A$2:$EV$107,A138,FALSE)</f>
        <v>#N/A</v>
      </c>
      <c r="J138" s="5"/>
      <c r="K138" s="90" t="e">
        <f>VLOOKUP($K$1,Daten_Vergleichsliste!$A$2:$EV$107,A138,FALSE)</f>
        <v>#N/A</v>
      </c>
      <c r="L138" s="5"/>
      <c r="M138" s="90" t="e">
        <f>VLOOKUP($M$1,Daten_Vergleichsliste!$A$2:$EV$107,A138,FALSE)</f>
        <v>#N/A</v>
      </c>
    </row>
    <row r="139" spans="1:13" s="1" customFormat="1" ht="19.5" thickTop="1" thickBot="1" x14ac:dyDescent="0.25">
      <c r="A139" s="1">
        <v>98</v>
      </c>
      <c r="C139" s="2"/>
      <c r="D139" s="58"/>
      <c r="E139" s="77" t="e">
        <f>CONCATENATE("Preismodell 2: ",IF(VLOOKUP($E$1,Daten_Vergleichsliste!$A$2:$EV$107,A139,FALSE)=0,"nicht vorhanden",VLOOKUP($E$1,Daten_Vergleichsliste!$A$2:$EV$107,A139,FALSE)))</f>
        <v>#N/A</v>
      </c>
      <c r="F139" s="5"/>
      <c r="G139" s="106" t="e">
        <f>CONCATENATE("Preismodell 2: ",IF(VLOOKUP($G$1,Daten_Vergleichsliste!$A$2:$EV$107,A139,FALSE)=0,"nicht vorhanden",VLOOKUP($G$1,Daten_Vergleichsliste!$A$2:$EV$107,A139,FALSE)))</f>
        <v>#N/A</v>
      </c>
      <c r="H139" s="5"/>
      <c r="I139" s="106" t="e">
        <f>CONCATENATE("Preismodell 2: ",IF(VLOOKUP($I$1,Daten_Vergleichsliste!$A$2:$EV$107,A139,FALSE)=0,"nicht vorhanden",VLOOKUP($I$1,Daten_Vergleichsliste!$A$2:$EV$107,A139,FALSE)))</f>
        <v>#N/A</v>
      </c>
      <c r="J139" s="5"/>
      <c r="K139" s="106" t="e">
        <f>CONCATENATE("Preismodell 2: ",IF(VLOOKUP($K$1,Daten_Vergleichsliste!$A$2:$EV$107,A139,FALSE)=0,"nicht vorhanden",VLOOKUP($K$1,Daten_Vergleichsliste!$A$2:$EV$107,A139,FALSE)))</f>
        <v>#N/A</v>
      </c>
      <c r="L139" s="5"/>
      <c r="M139" s="106" t="e">
        <f>CONCATENATE("Preismodell 2: ",IF(VLOOKUP($M$1,Daten_Vergleichsliste!$A$2:$EV$107,A139,FALSE)=0,"nicht vorhanden",VLOOKUP($M$1,Daten_Vergleichsliste!$A$2:$EV$107,A139,FALSE)))</f>
        <v>#N/A</v>
      </c>
    </row>
    <row r="140" spans="1:13" s="1" customFormat="1" ht="15.75" thickTop="1" x14ac:dyDescent="0.25">
      <c r="A140" s="1">
        <v>100</v>
      </c>
      <c r="C140" s="2"/>
      <c r="D140" s="13" t="s">
        <v>1215</v>
      </c>
      <c r="E140" s="73" t="e">
        <f>VLOOKUP($E$1,Daten_Vergleichsliste!$A$2:$EV$107,A140,FALSE)</f>
        <v>#N/A</v>
      </c>
      <c r="F140" s="5"/>
      <c r="G140" s="78" t="e">
        <f>VLOOKUP($G$1,Daten_Vergleichsliste!$A$2:$EV$107,A140,FALSE)</f>
        <v>#N/A</v>
      </c>
      <c r="H140" s="5"/>
      <c r="I140" s="78" t="e">
        <f>VLOOKUP($I$1,Daten_Vergleichsliste!$A$2:$EV$107,A140,FALSE)</f>
        <v>#N/A</v>
      </c>
      <c r="J140" s="5"/>
      <c r="K140" s="78" t="e">
        <f>VLOOKUP($K$1,Daten_Vergleichsliste!$A$2:$EV$107,A140,FALSE)</f>
        <v>#N/A</v>
      </c>
      <c r="L140" s="5"/>
      <c r="M140" s="78" t="e">
        <f>VLOOKUP($M$1,Daten_Vergleichsliste!$A$2:$EV$107,A140,FALSE)</f>
        <v>#N/A</v>
      </c>
    </row>
    <row r="141" spans="1:13" s="1" customFormat="1" ht="45" x14ac:dyDescent="0.25">
      <c r="A141" s="1">
        <v>101</v>
      </c>
      <c r="C141" s="2"/>
      <c r="D141" s="10" t="s">
        <v>1216</v>
      </c>
      <c r="E141" s="74" t="e">
        <f>VLOOKUP($E$1,Daten_Vergleichsliste!$A$2:$EV$107,A141,FALSE)</f>
        <v>#N/A</v>
      </c>
      <c r="F141" s="5"/>
      <c r="G141" s="79" t="e">
        <f>VLOOKUP($G$1,Daten_Vergleichsliste!$A$2:$EV$107,A141,FALSE)</f>
        <v>#N/A</v>
      </c>
      <c r="H141" s="5"/>
      <c r="I141" s="79" t="e">
        <f>VLOOKUP($I$1,Daten_Vergleichsliste!$A$2:$EV$107,A141,FALSE)</f>
        <v>#N/A</v>
      </c>
      <c r="J141" s="5"/>
      <c r="K141" s="79" t="e">
        <f>VLOOKUP($K$1,Daten_Vergleichsliste!$A$2:$EV$107,A141,FALSE)</f>
        <v>#N/A</v>
      </c>
      <c r="L141" s="5"/>
      <c r="M141" s="79" t="e">
        <f>VLOOKUP($M$1,Daten_Vergleichsliste!$A$2:$EV$107,A141,FALSE)</f>
        <v>#N/A</v>
      </c>
    </row>
    <row r="142" spans="1:13" s="1" customFormat="1" ht="45" x14ac:dyDescent="0.25">
      <c r="A142" s="1">
        <v>102</v>
      </c>
      <c r="C142" s="2"/>
      <c r="D142" s="10" t="s">
        <v>1226</v>
      </c>
      <c r="E142" s="74" t="e">
        <f>VLOOKUP($E$1,Daten_Vergleichsliste!$A$2:$EV$107,A142,FALSE)</f>
        <v>#N/A</v>
      </c>
      <c r="F142" s="5"/>
      <c r="G142" s="79" t="e">
        <f>VLOOKUP($G$1,Daten_Vergleichsliste!$A$2:$EV$107,A142,FALSE)</f>
        <v>#N/A</v>
      </c>
      <c r="H142" s="5"/>
      <c r="I142" s="79" t="e">
        <f>VLOOKUP($I$1,Daten_Vergleichsliste!$A$2:$EV$107,A142,FALSE)</f>
        <v>#N/A</v>
      </c>
      <c r="J142" s="5"/>
      <c r="K142" s="79" t="e">
        <f>VLOOKUP($K$1,Daten_Vergleichsliste!$A$2:$EV$107,A142,FALSE)</f>
        <v>#N/A</v>
      </c>
      <c r="L142" s="5"/>
      <c r="M142" s="79" t="e">
        <f>VLOOKUP($M$1,Daten_Vergleichsliste!$A$2:$EV$107,A142,FALSE)</f>
        <v>#N/A</v>
      </c>
    </row>
    <row r="143" spans="1:13" s="1" customFormat="1" ht="30" x14ac:dyDescent="0.25">
      <c r="A143" s="1">
        <v>103</v>
      </c>
      <c r="B143" s="1">
        <v>82</v>
      </c>
      <c r="C143" s="2"/>
      <c r="D143" s="10" t="s">
        <v>1218</v>
      </c>
      <c r="E143" s="74" t="e">
        <f>IF(ISNUMBER(VLOOKUP($E$1,Daten_Vergleichsliste!$A$2:$EV$107,A143,FALSE)),
CONCATENATE(VLOOKUP($E$1,Daten_Vergleichsliste!$A$2:$EV$107,A143,FALSE)," ",VLOOKUP($E$1,Daten_Vergleichsliste!$A$2:$EV$107,B143,FALSE)), VLOOKUP($E$1,Daten_Vergleichsliste!$A$2:$EV$107,A143,FALSE))</f>
        <v>#N/A</v>
      </c>
      <c r="F143" s="5"/>
      <c r="G143" s="79" t="e">
        <f>IF(ISNUMBER(VLOOKUP($G$1,Daten_Vergleichsliste!$A$2:$EV$107,A143,FALSE)),
CONCATENATE(VLOOKUP($G$1,Daten_Vergleichsliste!$A$2:$EV$107,A143,FALSE)," ",VLOOKUP($G$1,Daten_Vergleichsliste!$A$2:$EV$107,B143,FALSE)), VLOOKUP($G$1,Daten_Vergleichsliste!$A$2:$EV$107,A143,FALSE))</f>
        <v>#N/A</v>
      </c>
      <c r="H143" s="5"/>
      <c r="I143" s="79" t="e">
        <f>IF(ISNUMBER(VLOOKUP($I$1,Daten_Vergleichsliste!$A$2:$EV$107,A143,FALSE)),
CONCATENATE(VLOOKUP($I$1,Daten_Vergleichsliste!$A$2:$EV$107,A143,FALSE)," ",VLOOKUP($I$1,Daten_Vergleichsliste!$A$2:$EV$107,B143,FALSE)), VLOOKUP($I$1,Daten_Vergleichsliste!$A$2:$EV$107,A143,FALSE))</f>
        <v>#N/A</v>
      </c>
      <c r="J143" s="5"/>
      <c r="K143" s="79" t="e">
        <f>IF(ISNUMBER(VLOOKUP($K$1,Daten_Vergleichsliste!$A$2:$EV$107,A143,FALSE)),
CONCATENATE(VLOOKUP($K$1,Daten_Vergleichsliste!$A$2:$EV$107,A143,FALSE)," ",VLOOKUP($K$1,Daten_Vergleichsliste!$A$2:$EV$107,B143,FALSE)), VLOOKUP($K$1,Daten_Vergleichsliste!$A$2:$EV$107,A143,FALSE))</f>
        <v>#N/A</v>
      </c>
      <c r="L143" s="5"/>
      <c r="M143" s="79" t="e">
        <f>IF(ISNUMBER(VLOOKUP($M$1,Daten_Vergleichsliste!$A$2:$EV$107,A143,FALSE)),
CONCATENATE(VLOOKUP($M$1,Daten_Vergleichsliste!$A$2:$EV$107,A143,FALSE)," ",VLOOKUP($M$1,Daten_Vergleichsliste!$A$2:$EV$107,B143,FALSE)), VLOOKUP($M$1,Daten_Vergleichsliste!$A$2:$EV$107,A143,FALSE))</f>
        <v>#N/A</v>
      </c>
    </row>
    <row r="144" spans="1:13" s="1" customFormat="1" x14ac:dyDescent="0.2">
      <c r="A144" s="1">
        <v>104</v>
      </c>
      <c r="C144" s="2"/>
      <c r="D144" s="9" t="s">
        <v>1124</v>
      </c>
      <c r="E144" s="83" t="e">
        <f>VLOOKUP($E$1,Daten_Vergleichsliste!$A$2:$EV$107,A144,FALSE)</f>
        <v>#N/A</v>
      </c>
      <c r="F144" s="5"/>
      <c r="G144" s="84" t="e">
        <f>VLOOKUP($G$1,Daten_Vergleichsliste!$A$2:$EV$107,A144,FALSE)</f>
        <v>#N/A</v>
      </c>
      <c r="H144" s="5"/>
      <c r="I144" s="84" t="e">
        <f>VLOOKUP($I$1,Daten_Vergleichsliste!$A$2:$EV$107,A144,FALSE)</f>
        <v>#N/A</v>
      </c>
      <c r="J144" s="5"/>
      <c r="K144" s="84" t="e">
        <f>VLOOKUP($K$1,Daten_Vergleichsliste!$A$2:$EV$107,A144,FALSE)</f>
        <v>#N/A</v>
      </c>
      <c r="L144" s="5"/>
      <c r="M144" s="84" t="e">
        <f>VLOOKUP($M$1,Daten_Vergleichsliste!$A$2:$EV$107,A144,FALSE)</f>
        <v>#N/A</v>
      </c>
    </row>
    <row r="145" spans="1:13" s="1" customFormat="1" ht="30" x14ac:dyDescent="0.25">
      <c r="A145" s="1">
        <v>105</v>
      </c>
      <c r="B145" s="1">
        <v>82</v>
      </c>
      <c r="C145" s="2"/>
      <c r="D145" s="10" t="s">
        <v>1219</v>
      </c>
      <c r="E145" s="74" t="e">
        <f>IF(ISNUMBER(VLOOKUP($E$1,Daten_Vergleichsliste!$A$2:$EV$107,A145,FALSE)),
CONCATENATE(VLOOKUP($E$1,Daten_Vergleichsliste!$A$2:$EV$107,A145,FALSE)," ",VLOOKUP($E$1,Daten_Vergleichsliste!$A$2:$EV$107,B145,FALSE)), VLOOKUP($E$1,Daten_Vergleichsliste!$A$2:$EV$107,A145,FALSE))</f>
        <v>#N/A</v>
      </c>
      <c r="F145" s="5"/>
      <c r="G145" s="79" t="e">
        <f>IF(ISNUMBER(VLOOKUP($G$1,Daten_Vergleichsliste!$A$2:$EV$107,A145,FALSE)),
CONCATENATE(VLOOKUP($G$1,Daten_Vergleichsliste!$A$2:$EV$107,A145,FALSE)," ",VLOOKUP($G$1,Daten_Vergleichsliste!$A$2:$EV$107,B145,FALSE)), VLOOKUP($G$1,Daten_Vergleichsliste!$A$2:$EV$107,A145,FALSE))</f>
        <v>#N/A</v>
      </c>
      <c r="H145" s="5"/>
      <c r="I145" s="79" t="e">
        <f>IF(ISNUMBER(VLOOKUP($I$1,Daten_Vergleichsliste!$A$2:$EV$107,A145,FALSE)),
CONCATENATE(VLOOKUP($I$1,Daten_Vergleichsliste!$A$2:$EV$107,A145,FALSE)," ",VLOOKUP($I$1,Daten_Vergleichsliste!$A$2:$EV$107,B145,FALSE)), VLOOKUP($I$1,Daten_Vergleichsliste!$A$2:$EV$107,A145,FALSE))</f>
        <v>#N/A</v>
      </c>
      <c r="J145" s="5"/>
      <c r="K145" s="79" t="e">
        <f>IF(ISNUMBER(VLOOKUP($K$1,Daten_Vergleichsliste!$A$2:$EV$107,A145,FALSE)),
CONCATENATE(VLOOKUP($K$1,Daten_Vergleichsliste!$A$2:$EV$107,A145,FALSE)," ",VLOOKUP($K$1,Daten_Vergleichsliste!$A$2:$EV$107,B145,FALSE)), VLOOKUP($K$1,Daten_Vergleichsliste!$A$2:$EV$107,A145,FALSE))</f>
        <v>#N/A</v>
      </c>
      <c r="L145" s="5"/>
      <c r="M145" s="79" t="e">
        <f>IF(ISNUMBER(VLOOKUP($M$1,Daten_Vergleichsliste!$A$2:$EV$107,A145,FALSE)),
CONCATENATE(VLOOKUP($M$1,Daten_Vergleichsliste!$A$2:$EV$107,A145,FALSE)," ",VLOOKUP($M$1,Daten_Vergleichsliste!$A$2:$EV$107,B145,FALSE)), VLOOKUP($M$1,Daten_Vergleichsliste!$A$2:$EV$107,A145,FALSE))</f>
        <v>#N/A</v>
      </c>
    </row>
    <row r="146" spans="1:13" s="1" customFormat="1" x14ac:dyDescent="0.2">
      <c r="A146" s="1">
        <v>106</v>
      </c>
      <c r="C146" s="2"/>
      <c r="D146" s="9" t="s">
        <v>1124</v>
      </c>
      <c r="E146" s="83" t="e">
        <f>VLOOKUP($E$1,Daten_Vergleichsliste!$A$2:$EV$107,A146,FALSE)</f>
        <v>#N/A</v>
      </c>
      <c r="F146" s="5"/>
      <c r="G146" s="84" t="e">
        <f>VLOOKUP($G$1,Daten_Vergleichsliste!$A$2:$EV$107,A146,FALSE)</f>
        <v>#N/A</v>
      </c>
      <c r="H146" s="5"/>
      <c r="I146" s="84" t="e">
        <f>VLOOKUP($I$1,Daten_Vergleichsliste!$A$2:$EV$107,A146,FALSE)</f>
        <v>#N/A</v>
      </c>
      <c r="J146" s="5"/>
      <c r="K146" s="84" t="e">
        <f>VLOOKUP($K$1,Daten_Vergleichsliste!$A$2:$EV$107,A146,FALSE)</f>
        <v>#N/A</v>
      </c>
      <c r="L146" s="5"/>
      <c r="M146" s="84" t="e">
        <f>VLOOKUP($M$1,Daten_Vergleichsliste!$A$2:$EV$107,A146,FALSE)</f>
        <v>#N/A</v>
      </c>
    </row>
    <row r="147" spans="1:13" s="1" customFormat="1" ht="15" x14ac:dyDescent="0.25">
      <c r="C147" s="2"/>
      <c r="D147" s="97" t="s">
        <v>1220</v>
      </c>
      <c r="E147" s="74"/>
      <c r="F147" s="5"/>
      <c r="G147" s="79"/>
      <c r="H147" s="5"/>
      <c r="I147" s="79"/>
      <c r="J147" s="5"/>
      <c r="K147" s="79"/>
      <c r="L147" s="5"/>
      <c r="M147" s="79"/>
    </row>
    <row r="148" spans="1:13" s="1" customFormat="1" x14ac:dyDescent="0.2">
      <c r="A148" s="1">
        <v>107</v>
      </c>
      <c r="B148" s="1">
        <v>82</v>
      </c>
      <c r="C148" s="2"/>
      <c r="D148" s="15" t="s">
        <v>1221</v>
      </c>
      <c r="E148" s="74" t="e">
        <f>IF(ISNUMBER(VLOOKUP($E$1,Daten_Vergleichsliste!$A$2:$EV$107,A148,FALSE)),
CONCATENATE(VLOOKUP($E$1,Daten_Vergleichsliste!$A$2:$EV$107,A148,FALSE)," ",VLOOKUP($E$1,Daten_Vergleichsliste!$A$2:$EV$107,B148,FALSE),"/kWh"), VLOOKUP($E$1,Daten_Vergleichsliste!$A$2:$EV$107,A148,FALSE))</f>
        <v>#N/A</v>
      </c>
      <c r="F148" s="5"/>
      <c r="G148" s="79" t="e">
        <f>IF(ISNUMBER(VLOOKUP($G$1,Daten_Vergleichsliste!$A$2:$EV$107,A148,FALSE)),
CONCATENATE(VLOOKUP($G$1,Daten_Vergleichsliste!$A$2:$EV$107,A148,FALSE)," ",VLOOKUP($G$1,Daten_Vergleichsliste!$A$2:$EV$107,B148,FALSE),"/kWh"), VLOOKUP($G$1,Daten_Vergleichsliste!$A$2:$EV$107,A148,FALSE))</f>
        <v>#N/A</v>
      </c>
      <c r="H148" s="5"/>
      <c r="I148" s="79" t="e">
        <f>IF(ISNUMBER(VLOOKUP($I$1,Daten_Vergleichsliste!$A$2:$EV$107,A148,FALSE)),
CONCATENATE(VLOOKUP($I$1,Daten_Vergleichsliste!$A$2:$EV$107,A148,FALSE)," ",VLOOKUP($I$1,Daten_Vergleichsliste!$A$2:$EV$107,B148,FALSE),"/kWh"), VLOOKUP($I$1,Daten_Vergleichsliste!$A$2:$EV$107,A148,FALSE))</f>
        <v>#N/A</v>
      </c>
      <c r="J148" s="5"/>
      <c r="K148" s="79" t="e">
        <f>IF(ISNUMBER(VLOOKUP($K$1,Daten_Vergleichsliste!$A$2:$EV$107,A148,FALSE)),
CONCATENATE(VLOOKUP($K$1,Daten_Vergleichsliste!$A$2:$EV$107,A148,FALSE)," ",VLOOKUP($K$1,Daten_Vergleichsliste!$A$2:$EV$107,B148,FALSE),"/kWh"), VLOOKUP($K$1,Daten_Vergleichsliste!$A$2:$EV$107,A148,FALSE))</f>
        <v>#N/A</v>
      </c>
      <c r="L148" s="5"/>
      <c r="M148" s="79" t="e">
        <f>IF(ISNUMBER(VLOOKUP($M$1,Daten_Vergleichsliste!$A$2:$EV$107,A148,FALSE)),
CONCATENATE(VLOOKUP($M$1,Daten_Vergleichsliste!$A$2:$EV$107,A148,FALSE)," ",VLOOKUP($M$1,Daten_Vergleichsliste!$A$2:$EV$107,B148,FALSE),"/kWh"), VLOOKUP($M$1,Daten_Vergleichsliste!$A$2:$EV$107,A148,FALSE))</f>
        <v>#N/A</v>
      </c>
    </row>
    <row r="149" spans="1:13" s="1" customFormat="1" x14ac:dyDescent="0.2">
      <c r="A149" s="1">
        <v>108</v>
      </c>
      <c r="B149" s="1">
        <v>82</v>
      </c>
      <c r="C149" s="2"/>
      <c r="D149" s="15" t="s">
        <v>1222</v>
      </c>
      <c r="E149" s="74" t="e">
        <f>IF(ISNUMBER(VLOOKUP($E$1,Daten_Vergleichsliste!$A$2:$EV$107,A149,FALSE)),
CONCATENATE(VLOOKUP($E$1,Daten_Vergleichsliste!$A$2:$EV$107,A149,FALSE)," % pro Transaktion"), VLOOKUP($E$1,Daten_Vergleichsliste!$A$2:$EV$107,A149,FALSE))</f>
        <v>#N/A</v>
      </c>
      <c r="F149" s="5"/>
      <c r="G149" s="79" t="e">
        <f>IF(ISNUMBER(VLOOKUP($G$1,Daten_Vergleichsliste!$A$2:$EV$107,A149,FALSE)),
CONCATENATE(VLOOKUP($G$1,Daten_Vergleichsliste!$A$2:$EV$107,A149,FALSE)," % pro Transaktion"), VLOOKUP($G$1,Daten_Vergleichsliste!$A$2:$EV$107,A149,FALSE))</f>
        <v>#N/A</v>
      </c>
      <c r="H149" s="5"/>
      <c r="I149" s="79" t="e">
        <f>IF(ISNUMBER(VLOOKUP($I$1,Daten_Vergleichsliste!$A$2:$EV$107,A149,FALSE)),
CONCATENATE(VLOOKUP($I$1,Daten_Vergleichsliste!$A$2:$EV$107,A149,FALSE)," % pro Transaktion"), VLOOKUP($I$1,Daten_Vergleichsliste!$A$2:$EV$107,A149,FALSE))</f>
        <v>#N/A</v>
      </c>
      <c r="J149" s="5"/>
      <c r="K149" s="79" t="e">
        <f>IF(ISNUMBER(VLOOKUP($K$1,Daten_Vergleichsliste!$A$2:$EV$107,A149,FALSE)),
CONCATENATE(VLOOKUP($K$1,Daten_Vergleichsliste!$A$2:$EV$107,A149,FALSE)," % pro Transaktion"), VLOOKUP($K$1,Daten_Vergleichsliste!$A$2:$EV$107,A149,FALSE))</f>
        <v>#N/A</v>
      </c>
      <c r="L149" s="5"/>
      <c r="M149" s="79" t="e">
        <f>IF(ISNUMBER(VLOOKUP($M$1,Daten_Vergleichsliste!$A$2:$EV$107,A149,FALSE)),
CONCATENATE(VLOOKUP($M$1,Daten_Vergleichsliste!$A$2:$EV$107,A149,FALSE)," % pro Transaktion"), VLOOKUP($M$1,Daten_Vergleichsliste!$A$2:$EV$107,A149,FALSE))</f>
        <v>#N/A</v>
      </c>
    </row>
    <row r="150" spans="1:13" s="1" customFormat="1" x14ac:dyDescent="0.2">
      <c r="A150" s="1">
        <v>109</v>
      </c>
      <c r="B150" s="1">
        <v>82</v>
      </c>
      <c r="C150" s="2"/>
      <c r="D150" s="15" t="s">
        <v>1223</v>
      </c>
      <c r="E150" s="74" t="e">
        <f>IF(ISNUMBER(VLOOKUP($E$1,Daten_Vergleichsliste!$A$2:$EV$107,A150,FALSE)),
CONCATENATE(VLOOKUP($E$1,Daten_Vergleichsliste!$A$2:$EV$107,A150,FALSE)," ",VLOOKUP($E$1,Daten_Vergleichsliste!$A$2:$EV$107,B150,FALSE)," pro Transaktion"), VLOOKUP($E$1,Daten_Vergleichsliste!$A$2:$EV$107,A150,FALSE))</f>
        <v>#N/A</v>
      </c>
      <c r="F150" s="5"/>
      <c r="G150" s="79" t="e">
        <f>IF(ISNUMBER(VLOOKUP($G$1,Daten_Vergleichsliste!$A$2:$EV$107,A150,FALSE)),
CONCATENATE(VLOOKUP($G$1,Daten_Vergleichsliste!$A$2:$EV$107,A150,FALSE)," ",VLOOKUP($G$1,Daten_Vergleichsliste!$A$2:$EV$107,B150,FALSE)," pro Transaktion"), VLOOKUP($G$1,Daten_Vergleichsliste!$A$2:$EV$107,A150,FALSE))</f>
        <v>#N/A</v>
      </c>
      <c r="H150" s="5"/>
      <c r="I150" s="79" t="e">
        <f>IF(ISNUMBER(VLOOKUP($I$1,Daten_Vergleichsliste!$A$2:$EV$107,A150,FALSE)),
CONCATENATE(VLOOKUP($I$1,Daten_Vergleichsliste!$A$2:$EV$107,A150,FALSE)," ",VLOOKUP($I$1,Daten_Vergleichsliste!$A$2:$EV$107,B150,FALSE)," pro Transaktion"), VLOOKUP($I$1,Daten_Vergleichsliste!$A$2:$EV$107,A150,FALSE))</f>
        <v>#N/A</v>
      </c>
      <c r="J150" s="5"/>
      <c r="K150" s="79" t="e">
        <f>IF(ISNUMBER(VLOOKUP($K$1,Daten_Vergleichsliste!$A$2:$EV$107,A150,FALSE)),
CONCATENATE(VLOOKUP($K$1,Daten_Vergleichsliste!$A$2:$EV$107,A150,FALSE)," ",VLOOKUP($K$1,Daten_Vergleichsliste!$A$2:$EV$107,B150,FALSE)," pro Transaktion"), VLOOKUP($K$1,Daten_Vergleichsliste!$A$2:$EV$107,A150,FALSE))</f>
        <v>#N/A</v>
      </c>
      <c r="L150" s="5"/>
      <c r="M150" s="79" t="e">
        <f>IF(ISNUMBER(VLOOKUP($M$1,Daten_Vergleichsliste!$A$2:$EV$107,A150,FALSE)),
CONCATENATE(VLOOKUP($M$1,Daten_Vergleichsliste!$A$2:$EV$107,A150,FALSE)," ",VLOOKUP($M$1,Daten_Vergleichsliste!$A$2:$EV$107,B150,FALSE)," pro Transaktion"), VLOOKUP($M$1,Daten_Vergleichsliste!$A$2:$EV$107,A150,FALSE))</f>
        <v>#N/A</v>
      </c>
    </row>
    <row r="151" spans="1:13" s="1" customFormat="1" x14ac:dyDescent="0.2">
      <c r="A151" s="1">
        <v>110</v>
      </c>
      <c r="C151" s="2"/>
      <c r="D151" s="9" t="s">
        <v>1224</v>
      </c>
      <c r="E151" s="11" t="e">
        <f>VLOOKUP($E$1,Daten_Vergleichsliste!$A$2:$EV$107,A151,FALSE)</f>
        <v>#N/A</v>
      </c>
      <c r="F151" s="5"/>
      <c r="G151" s="82" t="e">
        <f>VLOOKUP($G$1,Daten_Vergleichsliste!$A$2:$EV$107,A151,FALSE)</f>
        <v>#N/A</v>
      </c>
      <c r="H151" s="5"/>
      <c r="I151" s="82" t="e">
        <f>VLOOKUP($I$1,Daten_Vergleichsliste!$A$2:$EV$107,A151,FALSE)</f>
        <v>#N/A</v>
      </c>
      <c r="J151" s="5"/>
      <c r="K151" s="82" t="e">
        <f>VLOOKUP($K$1,Daten_Vergleichsliste!$A$2:$EV$107,A151,FALSE)</f>
        <v>#N/A</v>
      </c>
      <c r="L151" s="5"/>
      <c r="M151" s="82" t="e">
        <f>VLOOKUP($M$1,Daten_Vergleichsliste!$A$2:$EV$107,A151,FALSE)</f>
        <v>#N/A</v>
      </c>
    </row>
    <row r="152" spans="1:13" s="1" customFormat="1" ht="30.75" thickBot="1" x14ac:dyDescent="0.3">
      <c r="A152" s="1">
        <v>113</v>
      </c>
      <c r="C152" s="2"/>
      <c r="D152" s="12" t="s">
        <v>1225</v>
      </c>
      <c r="E152" s="14" t="e">
        <f>VLOOKUP($E$1,Daten_Vergleichsliste!$A$2:$EV$107,A152,FALSE)</f>
        <v>#N/A</v>
      </c>
      <c r="F152" s="5"/>
      <c r="G152" s="90" t="e">
        <f>VLOOKUP($G$1,Daten_Vergleichsliste!$A$2:$EV$107,A152,FALSE)</f>
        <v>#N/A</v>
      </c>
      <c r="H152" s="5"/>
      <c r="I152" s="90" t="e">
        <f>VLOOKUP($I$1,Daten_Vergleichsliste!$A$2:$EV$107,A152,FALSE)</f>
        <v>#N/A</v>
      </c>
      <c r="J152" s="5"/>
      <c r="K152" s="90" t="e">
        <f>VLOOKUP($K$1,Daten_Vergleichsliste!$A$2:$EV$107,A152,FALSE)</f>
        <v>#N/A</v>
      </c>
      <c r="L152" s="5"/>
      <c r="M152" s="90" t="e">
        <f>VLOOKUP($M$1,Daten_Vergleichsliste!$A$2:$EV$107,A152,FALSE)</f>
        <v>#N/A</v>
      </c>
    </row>
    <row r="153" spans="1:13" s="1" customFormat="1" ht="19.5" thickTop="1" thickBot="1" x14ac:dyDescent="0.25">
      <c r="A153" s="1">
        <v>115</v>
      </c>
      <c r="C153" s="2"/>
      <c r="D153" s="58"/>
      <c r="E153" s="77" t="e">
        <f>CONCATENATE("Preismodell 3: ",IF(VLOOKUP($E$1,Daten_Vergleichsliste!$A$2:$EV$107,A153,FALSE)=0,"nicht vorhanden",VLOOKUP($E$1,Daten_Vergleichsliste!$A$2:$EV$107,A153,FALSE)))</f>
        <v>#N/A</v>
      </c>
      <c r="F153" s="5"/>
      <c r="G153" s="106" t="e">
        <f>CONCATENATE("Preismodell 3: ",IF(VLOOKUP($G$1,Daten_Vergleichsliste!$A$2:$EV$107,A153,FALSE)=0,"nicht vorhanden",VLOOKUP($G$1,Daten_Vergleichsliste!$A$2:$EV$107,A153,FALSE)))</f>
        <v>#N/A</v>
      </c>
      <c r="H153" s="5"/>
      <c r="I153" s="106" t="e">
        <f>CONCATENATE("Preismodell 3: ",IF(VLOOKUP($I$1,Daten_Vergleichsliste!$A$2:$EV$107,A153,FALSE)=0,"nicht vorhanden",VLOOKUP($I$1,Daten_Vergleichsliste!$A$2:$EV$107,A153,FALSE)))</f>
        <v>#N/A</v>
      </c>
      <c r="J153" s="5"/>
      <c r="K153" s="106" t="e">
        <f>CONCATENATE("Preismodell 3: ",IF(VLOOKUP($K$1,Daten_Vergleichsliste!$A$2:$EV$107,A153,FALSE)=0,"nicht vorhanden",VLOOKUP($K$1,Daten_Vergleichsliste!$A$2:$EV$107,A153,FALSE)))</f>
        <v>#N/A</v>
      </c>
      <c r="L153" s="5"/>
      <c r="M153" s="106" t="e">
        <f>CONCATENATE("Preismodell 3: ",IF(VLOOKUP($M$1,Daten_Vergleichsliste!$A$2:$EV$107,A153,FALSE)=0,"nicht vorhanden",VLOOKUP($M$1,Daten_Vergleichsliste!$A$2:$EV$107,A153,FALSE)))</f>
        <v>#N/A</v>
      </c>
    </row>
    <row r="154" spans="1:13" s="1" customFormat="1" ht="15.75" thickTop="1" x14ac:dyDescent="0.25">
      <c r="A154" s="1">
        <v>117</v>
      </c>
      <c r="C154" s="2"/>
      <c r="D154" s="13" t="s">
        <v>1215</v>
      </c>
      <c r="E154" s="73" t="e">
        <f>VLOOKUP($E$1,Daten_Vergleichsliste!$A$2:$EV$107,A154,FALSE)</f>
        <v>#N/A</v>
      </c>
      <c r="F154" s="5"/>
      <c r="G154" s="78" t="e">
        <f>VLOOKUP($G$1,Daten_Vergleichsliste!$A$2:$EV$107,A154,FALSE)</f>
        <v>#N/A</v>
      </c>
      <c r="H154" s="5"/>
      <c r="I154" s="78" t="e">
        <f>VLOOKUP($I$1,Daten_Vergleichsliste!$A$2:$EV$107,A154,FALSE)</f>
        <v>#N/A</v>
      </c>
      <c r="J154" s="5"/>
      <c r="K154" s="78" t="e">
        <f>VLOOKUP($K$1,Daten_Vergleichsliste!$A$2:$EV$107,A154,FALSE)</f>
        <v>#N/A</v>
      </c>
      <c r="L154" s="5"/>
      <c r="M154" s="78" t="e">
        <f>VLOOKUP($M$1,Daten_Vergleichsliste!$A$2:$EV$107,A154,FALSE)</f>
        <v>#N/A</v>
      </c>
    </row>
    <row r="155" spans="1:13" s="1" customFormat="1" ht="45" x14ac:dyDescent="0.25">
      <c r="A155" s="1">
        <v>118</v>
      </c>
      <c r="C155" s="2"/>
      <c r="D155" s="10" t="s">
        <v>1216</v>
      </c>
      <c r="E155" s="74" t="e">
        <f>VLOOKUP($E$1,Daten_Vergleichsliste!$A$2:$EV$107,A155,FALSE)</f>
        <v>#N/A</v>
      </c>
      <c r="F155" s="5"/>
      <c r="G155" s="79" t="e">
        <f>VLOOKUP($G$1,Daten_Vergleichsliste!$A$2:$EV$107,A155,FALSE)</f>
        <v>#N/A</v>
      </c>
      <c r="H155" s="5"/>
      <c r="I155" s="79" t="e">
        <f>VLOOKUP($I$1,Daten_Vergleichsliste!$A$2:$EV$107,A155,FALSE)</f>
        <v>#N/A</v>
      </c>
      <c r="J155" s="5"/>
      <c r="K155" s="79" t="e">
        <f>VLOOKUP($K$1,Daten_Vergleichsliste!$A$2:$EV$107,A155,FALSE)</f>
        <v>#N/A</v>
      </c>
      <c r="L155" s="5"/>
      <c r="M155" s="79" t="e">
        <f>VLOOKUP($M$1,Daten_Vergleichsliste!$A$2:$EV$107,A155,FALSE)</f>
        <v>#N/A</v>
      </c>
    </row>
    <row r="156" spans="1:13" s="1" customFormat="1" ht="45" x14ac:dyDescent="0.25">
      <c r="A156" s="1">
        <v>119</v>
      </c>
      <c r="C156" s="2"/>
      <c r="D156" s="10" t="s">
        <v>1226</v>
      </c>
      <c r="E156" s="74" t="e">
        <f>VLOOKUP($E$1,Daten_Vergleichsliste!$A$2:$EV$107,A156,FALSE)</f>
        <v>#N/A</v>
      </c>
      <c r="F156" s="5"/>
      <c r="G156" s="79" t="e">
        <f>VLOOKUP($G$1,Daten_Vergleichsliste!$A$2:$EV$107,A156,FALSE)</f>
        <v>#N/A</v>
      </c>
      <c r="H156" s="5"/>
      <c r="I156" s="79" t="e">
        <f>VLOOKUP($I$1,Daten_Vergleichsliste!$A$2:$EV$107,A156,FALSE)</f>
        <v>#N/A</v>
      </c>
      <c r="J156" s="5"/>
      <c r="K156" s="79" t="e">
        <f>VLOOKUP($K$1,Daten_Vergleichsliste!$A$2:$EV$107,A156,FALSE)</f>
        <v>#N/A</v>
      </c>
      <c r="L156" s="5"/>
      <c r="M156" s="79" t="e">
        <f>VLOOKUP($M$1,Daten_Vergleichsliste!$A$2:$EV$107,A156,FALSE)</f>
        <v>#N/A</v>
      </c>
    </row>
    <row r="157" spans="1:13" s="1" customFormat="1" ht="30" x14ac:dyDescent="0.25">
      <c r="A157" s="1">
        <v>120</v>
      </c>
      <c r="B157" s="1">
        <v>82</v>
      </c>
      <c r="C157" s="2"/>
      <c r="D157" s="10" t="s">
        <v>1218</v>
      </c>
      <c r="E157" s="74" t="e">
        <f>IF(ISNUMBER(VLOOKUP($E$1,Daten_Vergleichsliste!$A$2:$EV$107,A157,FALSE)),
CONCATENATE(VLOOKUP($E$1,Daten_Vergleichsliste!$A$2:$EV$107,A157,FALSE)," ",VLOOKUP($E$1,Daten_Vergleichsliste!$A$2:$EV$107,B157,FALSE)), VLOOKUP($E$1,Daten_Vergleichsliste!$A$2:$EV$107,A157,FALSE))</f>
        <v>#N/A</v>
      </c>
      <c r="F157" s="5"/>
      <c r="G157" s="79" t="e">
        <f>IF(ISNUMBER(VLOOKUP($G$1,Daten_Vergleichsliste!$A$2:$EV$107,A157,FALSE)),
CONCATENATE(VLOOKUP($G$1,Daten_Vergleichsliste!$A$2:$EV$107,A157,FALSE)," ",VLOOKUP($G$1,Daten_Vergleichsliste!$A$2:$EV$107,B157,FALSE)), VLOOKUP($G$1,Daten_Vergleichsliste!$A$2:$EV$107,A157,FALSE))</f>
        <v>#N/A</v>
      </c>
      <c r="H157" s="5"/>
      <c r="I157" s="79" t="e">
        <f>IF(ISNUMBER(VLOOKUP($I$1,Daten_Vergleichsliste!$A$2:$EV$107,A157,FALSE)),
CONCATENATE(VLOOKUP($I$1,Daten_Vergleichsliste!$A$2:$EV$107,A157,FALSE)," ",VLOOKUP($I$1,Daten_Vergleichsliste!$A$2:$EV$107,B157,FALSE)), VLOOKUP($I$1,Daten_Vergleichsliste!$A$2:$EV$107,A157,FALSE))</f>
        <v>#N/A</v>
      </c>
      <c r="J157" s="5"/>
      <c r="K157" s="79" t="e">
        <f>IF(ISNUMBER(VLOOKUP($K$1,Daten_Vergleichsliste!$A$2:$EV$107,A157,FALSE)),
CONCATENATE(VLOOKUP($K$1,Daten_Vergleichsliste!$A$2:$EV$107,A157,FALSE)," ",VLOOKUP($K$1,Daten_Vergleichsliste!$A$2:$EV$107,B157,FALSE)), VLOOKUP($K$1,Daten_Vergleichsliste!$A$2:$EV$107,A157,FALSE))</f>
        <v>#N/A</v>
      </c>
      <c r="L157" s="5"/>
      <c r="M157" s="79" t="e">
        <f>IF(ISNUMBER(VLOOKUP($M$1,Daten_Vergleichsliste!$A$2:$EV$107,A157,FALSE)),
CONCATENATE(VLOOKUP($M$1,Daten_Vergleichsliste!$A$2:$EV$107,A157,FALSE)," ",VLOOKUP($M$1,Daten_Vergleichsliste!$A$2:$EV$107,B157,FALSE)), VLOOKUP($M$1,Daten_Vergleichsliste!$A$2:$EV$107,A157,FALSE))</f>
        <v>#N/A</v>
      </c>
    </row>
    <row r="158" spans="1:13" s="1" customFormat="1" x14ac:dyDescent="0.2">
      <c r="A158" s="1">
        <v>121</v>
      </c>
      <c r="C158" s="2"/>
      <c r="D158" s="9" t="s">
        <v>1124</v>
      </c>
      <c r="E158" s="83" t="e">
        <f>VLOOKUP($E$1,Daten_Vergleichsliste!$A$2:$EV$107,A158,FALSE)</f>
        <v>#N/A</v>
      </c>
      <c r="F158" s="5"/>
      <c r="G158" s="84" t="e">
        <f>VLOOKUP($G$1,Daten_Vergleichsliste!$A$2:$EV$107,A158,FALSE)</f>
        <v>#N/A</v>
      </c>
      <c r="H158" s="5"/>
      <c r="I158" s="84" t="e">
        <f>VLOOKUP($I$1,Daten_Vergleichsliste!$A$2:$EV$107,A158,FALSE)</f>
        <v>#N/A</v>
      </c>
      <c r="J158" s="5"/>
      <c r="K158" s="84" t="e">
        <f>VLOOKUP($K$1,Daten_Vergleichsliste!$A$2:$EV$107,A158,FALSE)</f>
        <v>#N/A</v>
      </c>
      <c r="L158" s="5"/>
      <c r="M158" s="84" t="e">
        <f>VLOOKUP($M$1,Daten_Vergleichsliste!$A$2:$EV$107,A158,FALSE)</f>
        <v>#N/A</v>
      </c>
    </row>
    <row r="159" spans="1:13" s="1" customFormat="1" ht="30" x14ac:dyDescent="0.25">
      <c r="A159" s="1">
        <v>122</v>
      </c>
      <c r="B159" s="1">
        <v>82</v>
      </c>
      <c r="C159" s="2"/>
      <c r="D159" s="10" t="s">
        <v>1219</v>
      </c>
      <c r="E159" s="74" t="e">
        <f>IF(ISNUMBER(VLOOKUP($E$1,Daten_Vergleichsliste!$A$2:$EV$107,A159,FALSE)),
CONCATENATE(VLOOKUP($E$1,Daten_Vergleichsliste!$A$2:$EV$107,A159,FALSE)," ",VLOOKUP($E$1,Daten_Vergleichsliste!$A$2:$EV$107,B159,FALSE)), VLOOKUP($E$1,Daten_Vergleichsliste!$A$2:$EV$107,A159,FALSE))</f>
        <v>#N/A</v>
      </c>
      <c r="F159" s="5"/>
      <c r="G159" s="79" t="e">
        <f>IF(ISNUMBER(VLOOKUP($G$1,Daten_Vergleichsliste!$A$2:$EV$107,A159,FALSE)),
CONCATENATE(VLOOKUP($G$1,Daten_Vergleichsliste!$A$2:$EV$107,A159,FALSE)," ",VLOOKUP($G$1,Daten_Vergleichsliste!$A$2:$EV$107,B159,FALSE)), VLOOKUP($G$1,Daten_Vergleichsliste!$A$2:$EV$107,A159,FALSE))</f>
        <v>#N/A</v>
      </c>
      <c r="H159" s="5"/>
      <c r="I159" s="79" t="e">
        <f>IF(ISNUMBER(VLOOKUP($I$1,Daten_Vergleichsliste!$A$2:$EV$107,A159,FALSE)),
CONCATENATE(VLOOKUP($I$1,Daten_Vergleichsliste!$A$2:$EV$107,A159,FALSE)," ",VLOOKUP($I$1,Daten_Vergleichsliste!$A$2:$EV$107,B159,FALSE)), VLOOKUP($I$1,Daten_Vergleichsliste!$A$2:$EV$107,A159,FALSE))</f>
        <v>#N/A</v>
      </c>
      <c r="J159" s="5"/>
      <c r="K159" s="79" t="e">
        <f>IF(ISNUMBER(VLOOKUP($K$1,Daten_Vergleichsliste!$A$2:$EV$107,A159,FALSE)),
CONCATENATE(VLOOKUP($K$1,Daten_Vergleichsliste!$A$2:$EV$107,A159,FALSE)," ",VLOOKUP($K$1,Daten_Vergleichsliste!$A$2:$EV$107,B159,FALSE)), VLOOKUP($K$1,Daten_Vergleichsliste!$A$2:$EV$107,A159,FALSE))</f>
        <v>#N/A</v>
      </c>
      <c r="L159" s="5"/>
      <c r="M159" s="79" t="e">
        <f>IF(ISNUMBER(VLOOKUP($M$1,Daten_Vergleichsliste!$A$2:$EV$107,A159,FALSE)),
CONCATENATE(VLOOKUP($M$1,Daten_Vergleichsliste!$A$2:$EV$107,A159,FALSE)," ",VLOOKUP($M$1,Daten_Vergleichsliste!$A$2:$EV$107,B159,FALSE)), VLOOKUP($M$1,Daten_Vergleichsliste!$A$2:$EV$107,A159,FALSE))</f>
        <v>#N/A</v>
      </c>
    </row>
    <row r="160" spans="1:13" s="1" customFormat="1" x14ac:dyDescent="0.2">
      <c r="A160" s="1">
        <v>123</v>
      </c>
      <c r="C160" s="2"/>
      <c r="D160" s="9" t="s">
        <v>1124</v>
      </c>
      <c r="E160" s="83" t="e">
        <f>VLOOKUP($E$1,Daten_Vergleichsliste!$A$2:$EV$107,A160,FALSE)</f>
        <v>#N/A</v>
      </c>
      <c r="F160" s="5"/>
      <c r="G160" s="84" t="e">
        <f>VLOOKUP($G$1,Daten_Vergleichsliste!$A$2:$EV$107,A160,FALSE)</f>
        <v>#N/A</v>
      </c>
      <c r="H160" s="5"/>
      <c r="I160" s="84" t="e">
        <f>VLOOKUP($I$1,Daten_Vergleichsliste!$A$2:$EV$107,A160,FALSE)</f>
        <v>#N/A</v>
      </c>
      <c r="J160" s="5"/>
      <c r="K160" s="84" t="e">
        <f>VLOOKUP($K$1,Daten_Vergleichsliste!$A$2:$EV$107,A160,FALSE)</f>
        <v>#N/A</v>
      </c>
      <c r="L160" s="5"/>
      <c r="M160" s="84" t="e">
        <f>VLOOKUP($M$1,Daten_Vergleichsliste!$A$2:$EV$107,A160,FALSE)</f>
        <v>#N/A</v>
      </c>
    </row>
    <row r="161" spans="1:13" s="1" customFormat="1" ht="15" x14ac:dyDescent="0.25">
      <c r="C161" s="2"/>
      <c r="D161" s="97" t="s">
        <v>1220</v>
      </c>
      <c r="E161" s="74"/>
      <c r="F161" s="5"/>
      <c r="G161" s="79"/>
      <c r="H161" s="5"/>
      <c r="I161" s="79"/>
      <c r="J161" s="5"/>
      <c r="K161" s="79"/>
      <c r="L161" s="5"/>
      <c r="M161" s="79"/>
    </row>
    <row r="162" spans="1:13" s="1" customFormat="1" x14ac:dyDescent="0.2">
      <c r="A162" s="1">
        <v>124</v>
      </c>
      <c r="B162" s="1">
        <v>82</v>
      </c>
      <c r="C162" s="2"/>
      <c r="D162" s="15" t="s">
        <v>1221</v>
      </c>
      <c r="E162" s="74" t="e">
        <f>IF(ISNUMBER(VLOOKUP($E$1,Daten_Vergleichsliste!$A$2:$EV$107,A162,FALSE)),
CONCATENATE(VLOOKUP($E$1,Daten_Vergleichsliste!$A$2:$EV$107,A162,FALSE)," ",VLOOKUP($E$1,Daten_Vergleichsliste!$A$2:$EV$107,B162,FALSE),"/kWh"), VLOOKUP($E$1,Daten_Vergleichsliste!$A$2:$EV$107,A162,FALSE))</f>
        <v>#N/A</v>
      </c>
      <c r="F162" s="5"/>
      <c r="G162" s="79" t="e">
        <f>IF(ISNUMBER(VLOOKUP($G$1,Daten_Vergleichsliste!$A$2:$EV$107,A162,FALSE)),
CONCATENATE(VLOOKUP($G$1,Daten_Vergleichsliste!$A$2:$EV$107,A162,FALSE)," ",VLOOKUP($G$1,Daten_Vergleichsliste!$A$2:$EV$107,B162,FALSE),"/kWh"), VLOOKUP($G$1,Daten_Vergleichsliste!$A$2:$EV$107,A162,FALSE))</f>
        <v>#N/A</v>
      </c>
      <c r="H162" s="5"/>
      <c r="I162" s="79" t="e">
        <f>IF(ISNUMBER(VLOOKUP($I$1,Daten_Vergleichsliste!$A$2:$EV$107,A162,FALSE)),
CONCATENATE(VLOOKUP($I$1,Daten_Vergleichsliste!$A$2:$EV$107,A162,FALSE)," ",VLOOKUP($I$1,Daten_Vergleichsliste!$A$2:$EV$107,B162,FALSE),"/kWh"), VLOOKUP($I$1,Daten_Vergleichsliste!$A$2:$EV$107,A162,FALSE))</f>
        <v>#N/A</v>
      </c>
      <c r="J162" s="5"/>
      <c r="K162" s="79" t="e">
        <f>IF(ISNUMBER(VLOOKUP($K$1,Daten_Vergleichsliste!$A$2:$EV$107,A162,FALSE)),
CONCATENATE(VLOOKUP($K$1,Daten_Vergleichsliste!$A$2:$EV$107,A162,FALSE)," ",VLOOKUP($K$1,Daten_Vergleichsliste!$A$2:$EV$107,B162,FALSE),"/kWh"), VLOOKUP($K$1,Daten_Vergleichsliste!$A$2:$EV$107,A162,FALSE))</f>
        <v>#N/A</v>
      </c>
      <c r="L162" s="5"/>
      <c r="M162" s="79" t="e">
        <f>IF(ISNUMBER(VLOOKUP($M$1,Daten_Vergleichsliste!$A$2:$EV$107,A162,FALSE)),
CONCATENATE(VLOOKUP($M$1,Daten_Vergleichsliste!$A$2:$EV$107,A162,FALSE)," ",VLOOKUP($M$1,Daten_Vergleichsliste!$A$2:$EV$107,B162,FALSE),"/kWh"), VLOOKUP($M$1,Daten_Vergleichsliste!$A$2:$EV$107,A162,FALSE))</f>
        <v>#N/A</v>
      </c>
    </row>
    <row r="163" spans="1:13" s="1" customFormat="1" x14ac:dyDescent="0.2">
      <c r="A163" s="1">
        <v>125</v>
      </c>
      <c r="B163" s="1">
        <v>82</v>
      </c>
      <c r="C163" s="2"/>
      <c r="D163" s="15" t="s">
        <v>1222</v>
      </c>
      <c r="E163" s="74" t="e">
        <f>IF(ISNUMBER(VLOOKUP($E$1,Daten_Vergleichsliste!$A$2:$EV$107,A163,FALSE)),
CONCATENATE(VLOOKUP($E$1,Daten_Vergleichsliste!$A$2:$EV$107,A163,FALSE)," % pro Transaktion"), VLOOKUP($E$1,Daten_Vergleichsliste!$A$2:$EV$107,A163,FALSE))</f>
        <v>#N/A</v>
      </c>
      <c r="F163" s="5"/>
      <c r="G163" s="79" t="e">
        <f>IF(ISNUMBER(VLOOKUP($G$1,Daten_Vergleichsliste!$A$2:$EV$107,A163,FALSE)),
CONCATENATE(VLOOKUP($G$1,Daten_Vergleichsliste!$A$2:$EV$107,A163,FALSE)," % pro Transaktion"), VLOOKUP($G$1,Daten_Vergleichsliste!$A$2:$EV$107,A163,FALSE))</f>
        <v>#N/A</v>
      </c>
      <c r="H163" s="5"/>
      <c r="I163" s="79" t="e">
        <f>IF(ISNUMBER(VLOOKUP($I$1,Daten_Vergleichsliste!$A$2:$EV$107,A163,FALSE)),
CONCATENATE(VLOOKUP($I$1,Daten_Vergleichsliste!$A$2:$EV$107,A163,FALSE)," % pro Transaktion"), VLOOKUP($I$1,Daten_Vergleichsliste!$A$2:$EV$107,A163,FALSE))</f>
        <v>#N/A</v>
      </c>
      <c r="J163" s="5"/>
      <c r="K163" s="79" t="e">
        <f>IF(ISNUMBER(VLOOKUP($K$1,Daten_Vergleichsliste!$A$2:$EV$107,A163,FALSE)),
CONCATENATE(VLOOKUP($K$1,Daten_Vergleichsliste!$A$2:$EV$107,A163,FALSE)," % pro Transaktion"), VLOOKUP($K$1,Daten_Vergleichsliste!$A$2:$EV$107,A163,FALSE))</f>
        <v>#N/A</v>
      </c>
      <c r="L163" s="5"/>
      <c r="M163" s="79" t="e">
        <f>IF(ISNUMBER(VLOOKUP($M$1,Daten_Vergleichsliste!$A$2:$EV$107,A163,FALSE)),
CONCATENATE(VLOOKUP($M$1,Daten_Vergleichsliste!$A$2:$EV$107,A163,FALSE)," % pro Transaktion"), VLOOKUP($M$1,Daten_Vergleichsliste!$A$2:$EV$107,A163,FALSE))</f>
        <v>#N/A</v>
      </c>
    </row>
    <row r="164" spans="1:13" s="1" customFormat="1" x14ac:dyDescent="0.2">
      <c r="A164" s="1">
        <v>126</v>
      </c>
      <c r="B164" s="1">
        <v>82</v>
      </c>
      <c r="C164" s="2"/>
      <c r="D164" s="15" t="s">
        <v>1223</v>
      </c>
      <c r="E164" s="74" t="e">
        <f>IF(ISNUMBER(VLOOKUP($E$1,Daten_Vergleichsliste!$A$2:$EV$107,A164,FALSE)),
CONCATENATE(VLOOKUP($E$1,Daten_Vergleichsliste!$A$2:$EV$107,A164,FALSE)," ",VLOOKUP($E$1,Daten_Vergleichsliste!$A$2:$EV$107,B164,FALSE)," pro Transaktion"), VLOOKUP($E$1,Daten_Vergleichsliste!$A$2:$EV$107,A164,FALSE))</f>
        <v>#N/A</v>
      </c>
      <c r="F164" s="5"/>
      <c r="G164" s="79" t="e">
        <f>IF(ISNUMBER(VLOOKUP($G$1,Daten_Vergleichsliste!$A$2:$EV$107,A164,FALSE)),
CONCATENATE(VLOOKUP($G$1,Daten_Vergleichsliste!$A$2:$EV$107,A164,FALSE)," ",VLOOKUP($G$1,Daten_Vergleichsliste!$A$2:$EV$107,B164,FALSE)," pro Transaktion"), VLOOKUP($G$1,Daten_Vergleichsliste!$A$2:$EV$107,A164,FALSE))</f>
        <v>#N/A</v>
      </c>
      <c r="H164" s="5"/>
      <c r="I164" s="79" t="e">
        <f>IF(ISNUMBER(VLOOKUP($I$1,Daten_Vergleichsliste!$A$2:$EV$107,A164,FALSE)),
CONCATENATE(VLOOKUP($I$1,Daten_Vergleichsliste!$A$2:$EV$107,A164,FALSE)," ",VLOOKUP($I$1,Daten_Vergleichsliste!$A$2:$EV$107,B164,FALSE)," pro Transaktion"), VLOOKUP($I$1,Daten_Vergleichsliste!$A$2:$EV$107,A164,FALSE))</f>
        <v>#N/A</v>
      </c>
      <c r="J164" s="5"/>
      <c r="K164" s="79" t="e">
        <f>IF(ISNUMBER(VLOOKUP($K$1,Daten_Vergleichsliste!$A$2:$EV$107,A164,FALSE)),
CONCATENATE(VLOOKUP($K$1,Daten_Vergleichsliste!$A$2:$EV$107,A164,FALSE)," ",VLOOKUP($K$1,Daten_Vergleichsliste!$A$2:$EV$107,B164,FALSE)," pro Transaktion"), VLOOKUP($K$1,Daten_Vergleichsliste!$A$2:$EV$107,A164,FALSE))</f>
        <v>#N/A</v>
      </c>
      <c r="L164" s="5"/>
      <c r="M164" s="79" t="e">
        <f>IF(ISNUMBER(VLOOKUP($M$1,Daten_Vergleichsliste!$A$2:$EV$107,A164,FALSE)),
CONCATENATE(VLOOKUP($M$1,Daten_Vergleichsliste!$A$2:$EV$107,A164,FALSE)," ",VLOOKUP($M$1,Daten_Vergleichsliste!$A$2:$EV$107,B164,FALSE)," pro Transaktion"), VLOOKUP($M$1,Daten_Vergleichsliste!$A$2:$EV$107,A164,FALSE))</f>
        <v>#N/A</v>
      </c>
    </row>
    <row r="165" spans="1:13" s="1" customFormat="1" x14ac:dyDescent="0.2">
      <c r="A165" s="1">
        <v>127</v>
      </c>
      <c r="C165" s="2"/>
      <c r="D165" s="9" t="s">
        <v>1224</v>
      </c>
      <c r="E165" s="11" t="e">
        <f>VLOOKUP($E$1,Daten_Vergleichsliste!$A$2:$EV$107,A165,FALSE)</f>
        <v>#N/A</v>
      </c>
      <c r="F165" s="5"/>
      <c r="G165" s="82" t="e">
        <f>VLOOKUP($G$1,Daten_Vergleichsliste!$A$2:$EV$107,A165,FALSE)</f>
        <v>#N/A</v>
      </c>
      <c r="H165" s="5"/>
      <c r="I165" s="82" t="e">
        <f>VLOOKUP($I$1,Daten_Vergleichsliste!$A$2:$EV$107,A165,FALSE)</f>
        <v>#N/A</v>
      </c>
      <c r="J165" s="5"/>
      <c r="K165" s="82" t="e">
        <f>VLOOKUP($K$1,Daten_Vergleichsliste!$A$2:$EV$107,A165,FALSE)</f>
        <v>#N/A</v>
      </c>
      <c r="L165" s="5"/>
      <c r="M165" s="82" t="e">
        <f>VLOOKUP($M$1,Daten_Vergleichsliste!$A$2:$EV$107,A165,FALSE)</f>
        <v>#N/A</v>
      </c>
    </row>
    <row r="166" spans="1:13" s="1" customFormat="1" ht="30.75" thickBot="1" x14ac:dyDescent="0.3">
      <c r="A166" s="1">
        <v>130</v>
      </c>
      <c r="C166" s="2"/>
      <c r="D166" s="12" t="s">
        <v>1225</v>
      </c>
      <c r="E166" s="14" t="e">
        <f>VLOOKUP($E$1,Daten_Vergleichsliste!$A$2:$EV$107,A166,FALSE)</f>
        <v>#N/A</v>
      </c>
      <c r="F166" s="5"/>
      <c r="G166" s="90" t="e">
        <f>VLOOKUP($G$1,Daten_Vergleichsliste!$A$2:$EV$107,A166,FALSE)</f>
        <v>#N/A</v>
      </c>
      <c r="H166" s="5"/>
      <c r="I166" s="90" t="e">
        <f>VLOOKUP($I$1,Daten_Vergleichsliste!$A$2:$EV$107,A166,FALSE)</f>
        <v>#N/A</v>
      </c>
      <c r="J166" s="5"/>
      <c r="K166" s="90" t="e">
        <f>VLOOKUP($K$1,Daten_Vergleichsliste!$A$2:$EV$107,A166,FALSE)</f>
        <v>#N/A</v>
      </c>
      <c r="L166" s="5"/>
      <c r="M166" s="90" t="e">
        <f>VLOOKUP($M$1,Daten_Vergleichsliste!$A$2:$EV$107,A166,FALSE)</f>
        <v>#N/A</v>
      </c>
    </row>
    <row r="167" spans="1:13" s="1" customFormat="1" ht="15" thickTop="1" x14ac:dyDescent="0.2">
      <c r="C167" s="2"/>
      <c r="D167" s="23"/>
      <c r="E167" s="76"/>
      <c r="F167" s="5"/>
      <c r="G167" s="76"/>
      <c r="H167" s="5"/>
      <c r="I167" s="76"/>
      <c r="J167" s="5"/>
      <c r="K167" s="76"/>
      <c r="L167" s="5"/>
      <c r="M167" s="76"/>
    </row>
    <row r="168" spans="1:13" s="1" customFormat="1" x14ac:dyDescent="0.2">
      <c r="C168" s="2"/>
      <c r="D168" s="23"/>
      <c r="E168" s="76"/>
      <c r="F168" s="5"/>
      <c r="G168" s="76"/>
      <c r="H168" s="5"/>
      <c r="I168" s="76"/>
      <c r="J168" s="5"/>
      <c r="K168" s="76"/>
      <c r="L168" s="5"/>
      <c r="M168" s="76"/>
    </row>
  </sheetData>
  <sheetProtection algorithmName="SHA-512" hashValue="eO7KKx12Fi3apu09c7fggqtm3WppP9YTLSWe3nNFar0dDHQ6hQxV6ORUJx3RHa81vPPfNTOGP5PQmKZhqHAu7g==" saltValue="RSS/gswWdhej79MD7guDdw==" spinCount="100000" sheet="1" formatColumns="0" formatRows="0"/>
  <protectedRanges>
    <protectedRange sqref="E1:N1" name="DropDown"/>
  </protectedRanges>
  <conditionalFormatting sqref="E126:E138">
    <cfRule type="expression" dxfId="21" priority="24">
      <formula>$E$125="Preismodell 1: nicht vorhanden"</formula>
    </cfRule>
  </conditionalFormatting>
  <conditionalFormatting sqref="E140:E152">
    <cfRule type="expression" dxfId="20" priority="19">
      <formula>$E$139="Preismodell 2: nicht vorhanden"</formula>
    </cfRule>
  </conditionalFormatting>
  <conditionalFormatting sqref="E154:E166">
    <cfRule type="expression" dxfId="19" priority="16">
      <formula>$E$153="Preismodell 3: nicht vorhanden"</formula>
    </cfRule>
  </conditionalFormatting>
  <conditionalFormatting sqref="E61:K61 E62:M69 E70:K70 E71:M97 E98:K98 E99:M106 E107:K107 E108:M1048576">
    <cfRule type="containsErrors" dxfId="18" priority="25">
      <formula>ISERROR(E61)</formula>
    </cfRule>
  </conditionalFormatting>
  <conditionalFormatting sqref="E1:M60 L101:M101">
    <cfRule type="containsErrors" dxfId="17" priority="12">
      <formula>ISERROR(E1)</formula>
    </cfRule>
  </conditionalFormatting>
  <conditionalFormatting sqref="G126:G138">
    <cfRule type="expression" dxfId="16" priority="22">
      <formula>$G$125="Preismodell 1: nicht vorhanden"</formula>
    </cfRule>
  </conditionalFormatting>
  <conditionalFormatting sqref="G140:G152">
    <cfRule type="expression" dxfId="15" priority="23">
      <formula>$G$139="Preismodell 2: nicht vorhanden"</formula>
    </cfRule>
  </conditionalFormatting>
  <conditionalFormatting sqref="G154:G166">
    <cfRule type="expression" dxfId="14" priority="15">
      <formula>$G$153="Preismodell 3: nicht vorhanden"</formula>
    </cfRule>
  </conditionalFormatting>
  <conditionalFormatting sqref="I126:I138">
    <cfRule type="expression" dxfId="13" priority="21">
      <formula>$I$125="Preismodell 1: nicht vorhanden"</formula>
    </cfRule>
  </conditionalFormatting>
  <conditionalFormatting sqref="I140:I152">
    <cfRule type="expression" dxfId="12" priority="18">
      <formula>$I$139="Preismodell 2: nicht vorhanden"</formula>
    </cfRule>
  </conditionalFormatting>
  <conditionalFormatting sqref="I154:I166">
    <cfRule type="expression" dxfId="11" priority="14">
      <formula>$I$153="Preismodell 3: nicht vorhanden"</formula>
    </cfRule>
  </conditionalFormatting>
  <conditionalFormatting sqref="K126:K138">
    <cfRule type="expression" dxfId="10" priority="20">
      <formula>$K$125="Preismodell 1: nicht vorhanden"</formula>
    </cfRule>
  </conditionalFormatting>
  <conditionalFormatting sqref="K141:K152">
    <cfRule type="expression" dxfId="9" priority="17">
      <formula>$K$139="Preismodell 2: nicht vorhanden"</formula>
    </cfRule>
  </conditionalFormatting>
  <conditionalFormatting sqref="K154:K166">
    <cfRule type="expression" dxfId="8" priority="13">
      <formula>$K$153="Preismodell 3: nicht vorhanden"</formula>
    </cfRule>
  </conditionalFormatting>
  <conditionalFormatting sqref="L47:M61">
    <cfRule type="containsErrors" dxfId="7" priority="8">
      <formula>ISERROR(L47)</formula>
    </cfRule>
  </conditionalFormatting>
  <conditionalFormatting sqref="L63:M70">
    <cfRule type="containsErrors" dxfId="6" priority="6">
      <formula>ISERROR(L63)</formula>
    </cfRule>
  </conditionalFormatting>
  <conditionalFormatting sqref="L79:M98">
    <cfRule type="containsErrors" dxfId="5" priority="5">
      <formula>ISERROR(L79)</formula>
    </cfRule>
  </conditionalFormatting>
  <conditionalFormatting sqref="L103:M107">
    <cfRule type="containsErrors" dxfId="4" priority="4">
      <formula>ISERROR(L103)</formula>
    </cfRule>
  </conditionalFormatting>
  <conditionalFormatting sqref="L109:M114">
    <cfRule type="containsErrors" dxfId="3" priority="3">
      <formula>ISERROR(L109)</formula>
    </cfRule>
  </conditionalFormatting>
  <conditionalFormatting sqref="M126:M138">
    <cfRule type="expression" dxfId="2" priority="11">
      <formula>$K$125="Preismodell 1: nicht vorhanden"</formula>
    </cfRule>
  </conditionalFormatting>
  <conditionalFormatting sqref="M141:M152">
    <cfRule type="expression" dxfId="1" priority="10">
      <formula>$K$139="Preismodell 2: nicht vorhanden"</formula>
    </cfRule>
  </conditionalFormatting>
  <conditionalFormatting sqref="M154:M166">
    <cfRule type="expression" dxfId="0" priority="9">
      <formula>$K$153="Preismodell 3: nicht vorhanden"</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942B5A-D3F4-4547-99E7-6D8BA3A2D0D6}">
          <x14:formula1>
            <xm:f>Daten_Vergleichsliste!$A$2:$A$60</xm:f>
          </x14:formula1>
          <xm:sqref>E1 M1 K1 I1 G1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E615-600F-4020-9E66-034911427B8C}">
  <sheetPr codeName="Tabelle94">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559</v>
      </c>
      <c r="G1" s="112" t="s">
        <v>1227</v>
      </c>
    </row>
    <row r="2" spans="3:8" s="1" customFormat="1" ht="29.25" thickTop="1" thickBot="1" x14ac:dyDescent="0.45">
      <c r="C2" s="2"/>
      <c r="D2" s="161" t="s">
        <v>1108</v>
      </c>
      <c r="E2" s="162"/>
      <c r="G2" s="3"/>
    </row>
    <row r="3" spans="3:8" s="1" customFormat="1" ht="178.5" customHeight="1" outlineLevel="1" thickTop="1" x14ac:dyDescent="0.25">
      <c r="C3" s="2"/>
      <c r="D3" s="13" t="s">
        <v>1109</v>
      </c>
      <c r="E3" s="4" t="s">
        <v>585</v>
      </c>
      <c r="G3" s="3"/>
      <c r="H3" s="5"/>
    </row>
    <row r="4" spans="3:8" s="1" customFormat="1" ht="15" outlineLevel="1" x14ac:dyDescent="0.25">
      <c r="C4" s="2"/>
      <c r="D4" s="10" t="s">
        <v>1110</v>
      </c>
      <c r="E4" s="6" t="s">
        <v>1377</v>
      </c>
      <c r="G4" s="3"/>
    </row>
    <row r="5" spans="3:8" s="1" customFormat="1" ht="15" outlineLevel="1" x14ac:dyDescent="0.25">
      <c r="C5" s="2"/>
      <c r="D5" s="10" t="s">
        <v>1111</v>
      </c>
      <c r="E5" s="6" t="s">
        <v>560</v>
      </c>
      <c r="G5" s="3"/>
    </row>
    <row r="6" spans="3:8" s="1" customFormat="1" ht="15" outlineLevel="1" x14ac:dyDescent="0.25">
      <c r="C6" s="2"/>
      <c r="D6" s="10" t="s">
        <v>1112</v>
      </c>
      <c r="E6" s="6" t="s">
        <v>1868</v>
      </c>
      <c r="G6" s="3"/>
    </row>
    <row r="7" spans="3:8" s="1" customFormat="1" ht="15" outlineLevel="1" x14ac:dyDescent="0.25">
      <c r="C7" s="2"/>
      <c r="D7" s="10" t="s">
        <v>338</v>
      </c>
      <c r="E7" s="6" t="s">
        <v>561</v>
      </c>
      <c r="G7" s="3"/>
    </row>
    <row r="8" spans="3:8" s="1" customFormat="1" ht="15" outlineLevel="1" x14ac:dyDescent="0.25">
      <c r="C8" s="2"/>
      <c r="D8" s="10" t="s">
        <v>1113</v>
      </c>
      <c r="E8" s="6" t="s">
        <v>562</v>
      </c>
      <c r="G8" s="3"/>
    </row>
    <row r="9" spans="3:8" s="1" customFormat="1" ht="30" outlineLevel="1" x14ac:dyDescent="0.25">
      <c r="C9" s="2"/>
      <c r="D9" s="10" t="s">
        <v>1114</v>
      </c>
      <c r="E9" s="6" t="s">
        <v>564</v>
      </c>
      <c r="G9" s="3"/>
    </row>
    <row r="10" spans="3:8" s="1" customFormat="1" outlineLevel="1" x14ac:dyDescent="0.2">
      <c r="C10" s="2"/>
      <c r="D10" s="72" t="s">
        <v>1115</v>
      </c>
      <c r="E10" s="55" t="s">
        <v>22</v>
      </c>
      <c r="G10" s="3"/>
    </row>
    <row r="11" spans="3:8" s="1" customFormat="1" ht="45" outlineLevel="1" x14ac:dyDescent="0.25">
      <c r="C11" s="2"/>
      <c r="D11" s="10" t="s">
        <v>1116</v>
      </c>
      <c r="E11" s="6">
        <v>210</v>
      </c>
      <c r="G11" s="3"/>
    </row>
    <row r="12" spans="3:8" s="1" customFormat="1" ht="28.5" outlineLevel="1" x14ac:dyDescent="0.2">
      <c r="C12" s="2"/>
      <c r="D12" s="15" t="s">
        <v>1117</v>
      </c>
      <c r="E12" s="27">
        <v>210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ht="57" outlineLevel="1" x14ac:dyDescent="0.2">
      <c r="C20" s="2"/>
      <c r="D20" s="9" t="s">
        <v>1124</v>
      </c>
      <c r="E20" s="11" t="s">
        <v>567</v>
      </c>
      <c r="G20" s="3"/>
    </row>
    <row r="21" spans="3:7" s="1" customFormat="1" ht="45" outlineLevel="1" x14ac:dyDescent="0.25">
      <c r="C21" s="2"/>
      <c r="D21" s="10" t="s">
        <v>1125</v>
      </c>
      <c r="E21" s="6" t="s">
        <v>35</v>
      </c>
      <c r="G21" s="3"/>
    </row>
    <row r="22" spans="3:7" s="1" customFormat="1" ht="43.5" outlineLevel="1" thickBot="1" x14ac:dyDescent="0.25">
      <c r="C22" s="2"/>
      <c r="D22" s="44" t="s">
        <v>1126</v>
      </c>
      <c r="E22" s="45" t="s">
        <v>568</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569</v>
      </c>
      <c r="G29" s="3"/>
    </row>
    <row r="30" spans="3:7" s="1" customFormat="1" ht="15" outlineLevel="1" x14ac:dyDescent="0.25">
      <c r="C30" s="2"/>
      <c r="D30" s="10" t="s">
        <v>1133</v>
      </c>
      <c r="E30" s="6" t="s">
        <v>328</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57.75" outlineLevel="1" thickBot="1" x14ac:dyDescent="0.25">
      <c r="C34" s="2"/>
      <c r="D34" s="16" t="s">
        <v>1137</v>
      </c>
      <c r="E34" s="7" t="s">
        <v>179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71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31</v>
      </c>
      <c r="G50" s="3"/>
    </row>
    <row r="51" spans="3:7" s="1" customFormat="1" ht="30.75" outlineLevel="1" thickBot="1" x14ac:dyDescent="0.3">
      <c r="C51" s="2"/>
      <c r="D51" s="12" t="s">
        <v>1152</v>
      </c>
      <c r="E51" s="7" t="s">
        <v>31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21</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31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576</v>
      </c>
      <c r="G73" s="3"/>
    </row>
    <row r="74" spans="3:7" s="1" customFormat="1" ht="30" outlineLevel="1" x14ac:dyDescent="0.25">
      <c r="C74" s="2"/>
      <c r="D74" s="10" t="s">
        <v>1171</v>
      </c>
      <c r="E74" s="6" t="s">
        <v>577</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565</v>
      </c>
      <c r="G80" s="3"/>
    </row>
    <row r="81" spans="3:7" s="1" customFormat="1" ht="30" outlineLevel="1" thickBot="1" x14ac:dyDescent="0.3">
      <c r="C81" s="2"/>
      <c r="D81" s="12" t="s">
        <v>1178</v>
      </c>
      <c r="E81" s="56" t="s">
        <v>566</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1378</v>
      </c>
      <c r="E125" s="157" t="s">
        <v>570</v>
      </c>
      <c r="G125" s="3"/>
    </row>
    <row r="126" spans="3:7" s="1" customFormat="1" ht="15.75" outlineLevel="1" thickTop="1" x14ac:dyDescent="0.25">
      <c r="C126" s="2"/>
      <c r="D126" s="13" t="s">
        <v>1215</v>
      </c>
      <c r="E126" s="4" t="s">
        <v>46</v>
      </c>
      <c r="G126" s="3"/>
    </row>
    <row r="127" spans="3:7" s="1" customFormat="1" ht="86.25" outlineLevel="1" x14ac:dyDescent="0.25">
      <c r="C127" s="2"/>
      <c r="D127" s="10" t="s">
        <v>1216</v>
      </c>
      <c r="E127" s="6" t="s">
        <v>571</v>
      </c>
      <c r="G127" s="3"/>
    </row>
    <row r="128" spans="3:7" s="1" customFormat="1" ht="45" outlineLevel="1" x14ac:dyDescent="0.25">
      <c r="C128" s="2"/>
      <c r="D128" s="10" t="s">
        <v>1217</v>
      </c>
      <c r="E128" s="6" t="s">
        <v>572</v>
      </c>
      <c r="G128" s="3"/>
    </row>
    <row r="129" spans="3:7" s="1" customFormat="1" ht="30" outlineLevel="1" x14ac:dyDescent="0.25">
      <c r="C129" s="2"/>
      <c r="D129" s="10" t="s">
        <v>1218</v>
      </c>
      <c r="E129" s="19" t="s">
        <v>1379</v>
      </c>
      <c r="G129" s="3"/>
    </row>
    <row r="130" spans="3:7" s="1" customFormat="1" ht="57" outlineLevel="1" x14ac:dyDescent="0.2">
      <c r="C130" s="2"/>
      <c r="D130" s="9" t="s">
        <v>1124</v>
      </c>
      <c r="E130" s="11" t="s">
        <v>573</v>
      </c>
      <c r="G130" s="3"/>
    </row>
    <row r="131" spans="3:7" s="1" customFormat="1" ht="30" outlineLevel="1" x14ac:dyDescent="0.25">
      <c r="C131" s="2"/>
      <c r="D131" s="10" t="s">
        <v>1219</v>
      </c>
      <c r="E131" s="19" t="s">
        <v>1244</v>
      </c>
      <c r="G131" s="3"/>
    </row>
    <row r="132" spans="3:7" s="1" customFormat="1" outlineLevel="1" x14ac:dyDescent="0.2">
      <c r="C132" s="2"/>
      <c r="D132" s="9" t="s">
        <v>1124</v>
      </c>
      <c r="E132" s="11" t="s">
        <v>574</v>
      </c>
      <c r="G132" s="3"/>
    </row>
    <row r="133" spans="3:7" s="1" customFormat="1" ht="15" outlineLevel="1" x14ac:dyDescent="0.25">
      <c r="C133" s="2"/>
      <c r="D133" s="97" t="s">
        <v>1220</v>
      </c>
      <c r="E133" s="6"/>
      <c r="G133" s="3"/>
    </row>
    <row r="134" spans="3:7" s="1" customFormat="1" outlineLevel="1" x14ac:dyDescent="0.2">
      <c r="C134" s="2"/>
      <c r="D134" s="15" t="s">
        <v>1221</v>
      </c>
      <c r="E134" s="19" t="s">
        <v>1380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ht="85.5" outlineLevel="1" x14ac:dyDescent="0.2">
      <c r="C137" s="2"/>
      <c r="D137" s="9" t="s">
        <v>1224</v>
      </c>
      <c r="E137" s="11" t="s">
        <v>575</v>
      </c>
      <c r="G137" s="3"/>
    </row>
    <row r="138" spans="3:7" s="1" customFormat="1" ht="201" outlineLevel="1" thickBot="1" x14ac:dyDescent="0.3">
      <c r="C138" s="2"/>
      <c r="D138" s="12" t="s">
        <v>1225</v>
      </c>
      <c r="E138" s="14" t="s">
        <v>578</v>
      </c>
      <c r="G138" s="3"/>
    </row>
    <row r="139" spans="3:7" s="1" customFormat="1" ht="15.75" thickTop="1" thickBot="1" x14ac:dyDescent="0.25">
      <c r="C139" s="2"/>
      <c r="D139" s="156" t="s">
        <v>1381</v>
      </c>
      <c r="E139" s="157" t="s">
        <v>579</v>
      </c>
      <c r="G139" s="3"/>
    </row>
    <row r="140" spans="3:7" s="1" customFormat="1" ht="15.75" outlineLevel="1" thickTop="1" x14ac:dyDescent="0.25">
      <c r="C140" s="2"/>
      <c r="D140" s="13" t="s">
        <v>1215</v>
      </c>
      <c r="E140" s="4" t="s">
        <v>170</v>
      </c>
      <c r="G140" s="3"/>
    </row>
    <row r="141" spans="3:7" s="1" customFormat="1" ht="86.25" outlineLevel="1" x14ac:dyDescent="0.25">
      <c r="C141" s="2"/>
      <c r="D141" s="10" t="s">
        <v>1216</v>
      </c>
      <c r="E141" s="6" t="s">
        <v>580</v>
      </c>
      <c r="G141" s="3"/>
    </row>
    <row r="142" spans="3:7" s="1" customFormat="1" ht="45" outlineLevel="1" x14ac:dyDescent="0.25">
      <c r="C142" s="2"/>
      <c r="D142" s="10" t="s">
        <v>1217</v>
      </c>
      <c r="E142" s="6" t="s">
        <v>572</v>
      </c>
      <c r="G142" s="3"/>
    </row>
    <row r="143" spans="3:7" s="1" customFormat="1" ht="30" outlineLevel="1" x14ac:dyDescent="0.25">
      <c r="C143" s="2"/>
      <c r="D143" s="10" t="s">
        <v>1218</v>
      </c>
      <c r="E143" s="19" t="s">
        <v>1320</v>
      </c>
      <c r="G143" s="3"/>
    </row>
    <row r="144" spans="3:7" s="1" customFormat="1" ht="42.75" outlineLevel="1" x14ac:dyDescent="0.2">
      <c r="C144" s="2"/>
      <c r="D144" s="9" t="s">
        <v>1124</v>
      </c>
      <c r="E144" s="11" t="s">
        <v>581</v>
      </c>
      <c r="G144" s="3"/>
    </row>
    <row r="145" spans="3:7" s="1" customFormat="1" ht="30" outlineLevel="1" x14ac:dyDescent="0.25">
      <c r="C145" s="2"/>
      <c r="D145" s="10" t="s">
        <v>1219</v>
      </c>
      <c r="E145" s="19" t="s">
        <v>1382</v>
      </c>
      <c r="G145" s="3"/>
    </row>
    <row r="146" spans="3:7" s="1" customFormat="1" outlineLevel="1" x14ac:dyDescent="0.2">
      <c r="C146" s="2"/>
      <c r="D146" s="9" t="s">
        <v>1124</v>
      </c>
      <c r="E146" s="11" t="s">
        <v>582</v>
      </c>
      <c r="G146" s="3"/>
    </row>
    <row r="147" spans="3:7" s="1" customFormat="1" ht="15" outlineLevel="1" x14ac:dyDescent="0.25">
      <c r="C147" s="2"/>
      <c r="D147" s="97" t="s">
        <v>1220</v>
      </c>
      <c r="E147" s="6"/>
      <c r="G147" s="3"/>
    </row>
    <row r="148" spans="3:7" s="1" customFormat="1" outlineLevel="1" x14ac:dyDescent="0.2">
      <c r="C148" s="2"/>
      <c r="D148" s="15" t="s">
        <v>1221</v>
      </c>
      <c r="E148" s="19" t="s">
        <v>1380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ht="85.5" outlineLevel="1" x14ac:dyDescent="0.2">
      <c r="C151" s="2"/>
      <c r="D151" s="9" t="s">
        <v>1224</v>
      </c>
      <c r="E151" s="11" t="s">
        <v>575</v>
      </c>
      <c r="G151" s="3"/>
    </row>
    <row r="152" spans="3:7" s="1" customFormat="1" ht="186.75" outlineLevel="1" thickBot="1" x14ac:dyDescent="0.3">
      <c r="C152" s="2"/>
      <c r="D152" s="12" t="s">
        <v>1225</v>
      </c>
      <c r="E152" s="14" t="s">
        <v>584</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E9ECC2E3-AF0D-4C34-AD81-6A7CFD27C46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E483-250D-4B40-8226-01A244B9AA71}">
  <sheetPr codeName="Tabelle95">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586</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596</v>
      </c>
      <c r="G3" s="3"/>
      <c r="H3" s="5"/>
    </row>
    <row r="4" spans="3:8" s="1" customFormat="1" ht="15" outlineLevel="1" x14ac:dyDescent="0.25">
      <c r="C4" s="2"/>
      <c r="D4" s="10" t="s">
        <v>1110</v>
      </c>
      <c r="E4" s="6" t="s">
        <v>1383</v>
      </c>
      <c r="G4" s="3"/>
    </row>
    <row r="5" spans="3:8" s="1" customFormat="1" ht="15" outlineLevel="1" x14ac:dyDescent="0.25">
      <c r="C5" s="2"/>
      <c r="D5" s="10" t="s">
        <v>1111</v>
      </c>
      <c r="E5" s="6" t="s">
        <v>587</v>
      </c>
      <c r="G5" s="3"/>
    </row>
    <row r="6" spans="3:8" s="1" customFormat="1" ht="15" outlineLevel="1" x14ac:dyDescent="0.25">
      <c r="C6" s="2"/>
      <c r="D6" s="10" t="s">
        <v>1112</v>
      </c>
      <c r="E6" s="6" t="s">
        <v>588</v>
      </c>
      <c r="G6" s="3"/>
    </row>
    <row r="7" spans="3:8" s="1" customFormat="1" ht="15" outlineLevel="1" x14ac:dyDescent="0.25">
      <c r="C7" s="2"/>
      <c r="D7" s="10" t="s">
        <v>338</v>
      </c>
      <c r="E7" s="6" t="s">
        <v>589</v>
      </c>
      <c r="G7" s="3"/>
    </row>
    <row r="8" spans="3:8" s="1" customFormat="1" ht="15" outlineLevel="1" x14ac:dyDescent="0.25">
      <c r="C8" s="2"/>
      <c r="D8" s="10" t="s">
        <v>1113</v>
      </c>
      <c r="E8" s="6" t="s">
        <v>1856</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20</v>
      </c>
      <c r="G11" s="3"/>
    </row>
    <row r="12" spans="3:8" s="1" customFormat="1" ht="28.5" outlineLevel="1" x14ac:dyDescent="0.2">
      <c r="C12" s="2"/>
      <c r="D12" s="15" t="s">
        <v>1117</v>
      </c>
      <c r="E12" s="27">
        <v>18</v>
      </c>
      <c r="G12" s="3"/>
    </row>
    <row r="13" spans="3:8" s="1" customFormat="1" ht="28.5" outlineLevel="1" x14ac:dyDescent="0.2">
      <c r="C13" s="2"/>
      <c r="D13" s="15" t="s">
        <v>1118</v>
      </c>
      <c r="E13" s="27">
        <v>2</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79</v>
      </c>
      <c r="G18" s="3"/>
    </row>
    <row r="19" spans="3:7" s="1" customFormat="1" ht="15" outlineLevel="1" x14ac:dyDescent="0.25">
      <c r="C19" s="2"/>
      <c r="D19" s="10" t="s">
        <v>1123</v>
      </c>
      <c r="E19" s="6" t="s">
        <v>189</v>
      </c>
      <c r="G19" s="3"/>
    </row>
    <row r="20" spans="3:7" s="1" customFormat="1" outlineLevel="1" x14ac:dyDescent="0.2">
      <c r="C20" s="2"/>
      <c r="D20" s="9" t="s">
        <v>1124</v>
      </c>
      <c r="E20" s="11" t="s">
        <v>22</v>
      </c>
      <c r="G20" s="3"/>
    </row>
    <row r="21" spans="3:7" s="1" customFormat="1" ht="45" outlineLevel="1" x14ac:dyDescent="0.25">
      <c r="C21" s="2"/>
      <c r="D21" s="10" t="s">
        <v>1125</v>
      </c>
      <c r="E21" s="6" t="s">
        <v>192</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23</v>
      </c>
      <c r="G26" s="3"/>
    </row>
    <row r="27" spans="3:7" s="1" customFormat="1" ht="45.75" outlineLevel="1" thickBot="1" x14ac:dyDescent="0.3">
      <c r="C27" s="2"/>
      <c r="D27" s="12" t="s">
        <v>1130</v>
      </c>
      <c r="E27" s="31">
        <v>10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591</v>
      </c>
      <c r="G29" s="3"/>
    </row>
    <row r="30" spans="3:7" s="1" customFormat="1" ht="86.25" outlineLevel="1" x14ac:dyDescent="0.25">
      <c r="C30" s="2"/>
      <c r="D30" s="10" t="s">
        <v>1133</v>
      </c>
      <c r="E30" s="6" t="s">
        <v>595</v>
      </c>
      <c r="G30" s="3"/>
    </row>
    <row r="31" spans="3:7" s="1" customFormat="1" ht="60" outlineLevel="1" x14ac:dyDescent="0.25">
      <c r="C31" s="2"/>
      <c r="D31" s="10" t="s">
        <v>1134</v>
      </c>
      <c r="E31" s="6" t="s">
        <v>82</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31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27</v>
      </c>
      <c r="G55" s="3"/>
    </row>
    <row r="56" spans="3:7" s="1" customFormat="1" outlineLevel="1" x14ac:dyDescent="0.2">
      <c r="C56" s="2"/>
      <c r="D56" s="15" t="s">
        <v>1157</v>
      </c>
      <c r="E56" s="27" t="s">
        <v>21</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98</v>
      </c>
      <c r="G72" s="3"/>
    </row>
    <row r="73" spans="3:7" s="1" customFormat="1" ht="30" outlineLevel="1" x14ac:dyDescent="0.25">
      <c r="C73" s="2"/>
      <c r="D73" s="10" t="s">
        <v>1170</v>
      </c>
      <c r="E73" s="6" t="s">
        <v>594</v>
      </c>
      <c r="G73" s="3"/>
    </row>
    <row r="74" spans="3:7" s="1" customFormat="1" ht="30" outlineLevel="1" x14ac:dyDescent="0.25">
      <c r="C74" s="2"/>
      <c r="D74" s="10" t="s">
        <v>1171</v>
      </c>
      <c r="E74" s="6" t="s">
        <v>53</v>
      </c>
      <c r="G74" s="3"/>
    </row>
    <row r="75" spans="3:7" s="1" customFormat="1" ht="30" outlineLevel="1" x14ac:dyDescent="0.25">
      <c r="C75" s="2"/>
      <c r="D75" s="10" t="s">
        <v>1172</v>
      </c>
      <c r="E75" s="6" t="s">
        <v>20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32</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98</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592</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60</v>
      </c>
      <c r="G121" s="3"/>
    </row>
    <row r="122" spans="3:7" s="1" customFormat="1" ht="42.75" outlineLevel="1" x14ac:dyDescent="0.2">
      <c r="C122" s="2"/>
      <c r="D122" s="15" t="s">
        <v>1212</v>
      </c>
      <c r="E122" s="6" t="s">
        <v>60</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60</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8EA852EB-1D8F-404C-AB35-8C79FA1114A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2451-766B-4493-A4C1-946492A488FE}">
  <sheetPr codeName="Tabelle96">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597</v>
      </c>
      <c r="G1" s="112" t="s">
        <v>1227</v>
      </c>
    </row>
    <row r="2" spans="3:8" s="1" customFormat="1" ht="29.25" thickTop="1" thickBot="1" x14ac:dyDescent="0.45">
      <c r="C2" s="2"/>
      <c r="D2" s="161" t="s">
        <v>1108</v>
      </c>
      <c r="E2" s="162"/>
      <c r="G2" s="3"/>
    </row>
    <row r="3" spans="3:8" s="1" customFormat="1" ht="72.75" outlineLevel="1" thickTop="1" x14ac:dyDescent="0.25">
      <c r="C3" s="2"/>
      <c r="D3" s="13" t="s">
        <v>1109</v>
      </c>
      <c r="E3" s="4" t="s">
        <v>610</v>
      </c>
      <c r="G3" s="3"/>
      <c r="H3" s="5"/>
    </row>
    <row r="4" spans="3:8" s="1" customFormat="1" ht="15" outlineLevel="1" x14ac:dyDescent="0.25">
      <c r="C4" s="2"/>
      <c r="D4" s="10" t="s">
        <v>1110</v>
      </c>
      <c r="E4" s="6" t="s">
        <v>1384</v>
      </c>
      <c r="G4" s="3"/>
    </row>
    <row r="5" spans="3:8" s="1" customFormat="1" ht="15" outlineLevel="1" x14ac:dyDescent="0.25">
      <c r="C5" s="2"/>
      <c r="D5" s="10" t="s">
        <v>1111</v>
      </c>
      <c r="E5" s="6" t="s">
        <v>598</v>
      </c>
      <c r="G5" s="3"/>
    </row>
    <row r="6" spans="3:8" s="1" customFormat="1" ht="15" outlineLevel="1" x14ac:dyDescent="0.25">
      <c r="C6" s="2"/>
      <c r="D6" s="10" t="s">
        <v>1112</v>
      </c>
      <c r="E6" s="6" t="s">
        <v>599</v>
      </c>
      <c r="G6" s="3"/>
    </row>
    <row r="7" spans="3:8" s="1" customFormat="1" ht="15" outlineLevel="1" x14ac:dyDescent="0.25">
      <c r="C7" s="2"/>
      <c r="D7" s="10" t="s">
        <v>338</v>
      </c>
      <c r="E7" s="6" t="s">
        <v>600</v>
      </c>
      <c r="G7" s="3"/>
    </row>
    <row r="8" spans="3:8" s="1" customFormat="1" ht="15" outlineLevel="1" x14ac:dyDescent="0.25">
      <c r="C8" s="2"/>
      <c r="D8" s="10" t="s">
        <v>1113</v>
      </c>
      <c r="E8" s="6" t="s">
        <v>601</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1000</v>
      </c>
      <c r="G11" s="3"/>
    </row>
    <row r="12" spans="3:8" s="1" customFormat="1" ht="28.5" outlineLevel="1" x14ac:dyDescent="0.2">
      <c r="C12" s="2"/>
      <c r="D12" s="15" t="s">
        <v>1117</v>
      </c>
      <c r="E12" s="27">
        <v>800</v>
      </c>
      <c r="G12" s="3"/>
    </row>
    <row r="13" spans="3:8" s="1" customFormat="1" ht="28.5" outlineLevel="1" x14ac:dyDescent="0.2">
      <c r="C13" s="2"/>
      <c r="D13" s="15" t="s">
        <v>1118</v>
      </c>
      <c r="E13" s="27">
        <v>200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35</v>
      </c>
      <c r="G19" s="3"/>
    </row>
    <row r="20" spans="3:7" s="1" customFormat="1" outlineLevel="1" x14ac:dyDescent="0.2">
      <c r="C20" s="2"/>
      <c r="D20" s="9" t="s">
        <v>1124</v>
      </c>
      <c r="E20" s="11" t="s">
        <v>604</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605</v>
      </c>
      <c r="G29" s="3"/>
    </row>
    <row r="30" spans="3:7" s="1" customFormat="1" ht="29.25" outlineLevel="1" x14ac:dyDescent="0.25">
      <c r="C30" s="2"/>
      <c r="D30" s="10" t="s">
        <v>1133</v>
      </c>
      <c r="E30" s="6" t="s">
        <v>609</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121</v>
      </c>
      <c r="G73" s="3"/>
    </row>
    <row r="74" spans="3:7" s="1" customFormat="1" ht="30" outlineLevel="1" x14ac:dyDescent="0.25">
      <c r="C74" s="2"/>
      <c r="D74" s="10" t="s">
        <v>1171</v>
      </c>
      <c r="E74" s="6" t="s">
        <v>556</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22</v>
      </c>
      <c r="G80" s="3"/>
    </row>
    <row r="81" spans="3:7" s="1" customFormat="1" ht="15.75" outlineLevel="1" thickBot="1" x14ac:dyDescent="0.3">
      <c r="C81" s="2"/>
      <c r="D81" s="12" t="s">
        <v>1178</v>
      </c>
      <c r="E81" s="56" t="s">
        <v>603</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31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1323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32</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71</v>
      </c>
      <c r="G109" s="3"/>
    </row>
    <row r="110" spans="3:7" s="1" customFormat="1" ht="45.75" outlineLevel="1" thickBot="1" x14ac:dyDescent="0.3">
      <c r="C110" s="2"/>
      <c r="D110" s="12" t="s">
        <v>1205</v>
      </c>
      <c r="E110" s="7" t="s">
        <v>32</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15.75" outlineLevel="1" thickBot="1" x14ac:dyDescent="0.3">
      <c r="C115" s="2"/>
      <c r="D115" s="12" t="s">
        <v>1209</v>
      </c>
      <c r="E115" s="7" t="s">
        <v>136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1249</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1250</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1353</v>
      </c>
      <c r="E121" s="157">
        <v>0</v>
      </c>
      <c r="G121" s="3"/>
    </row>
    <row r="122" spans="3:7" s="1" customFormat="1" ht="30" outlineLevel="1" thickTop="1" x14ac:dyDescent="0.25">
      <c r="C122" s="2"/>
      <c r="D122" s="13" t="s">
        <v>1215</v>
      </c>
      <c r="E122" s="4" t="s">
        <v>85</v>
      </c>
      <c r="G122" s="3"/>
    </row>
    <row r="123" spans="3:7" s="1" customFormat="1" ht="186" outlineLevel="1" x14ac:dyDescent="0.25">
      <c r="C123" s="2"/>
      <c r="D123" s="10" t="s">
        <v>1216</v>
      </c>
      <c r="E123" s="6" t="s">
        <v>606</v>
      </c>
      <c r="G123" s="3"/>
    </row>
    <row r="124" spans="3:7" s="1" customFormat="1" ht="114.75" outlineLevel="1" x14ac:dyDescent="0.25">
      <c r="C124" s="2"/>
      <c r="D124" s="10" t="s">
        <v>1217</v>
      </c>
      <c r="E124" s="6" t="s">
        <v>607</v>
      </c>
      <c r="G124" s="3"/>
    </row>
    <row r="125" spans="3:7" s="1" customFormat="1" ht="30" outlineLevel="1" x14ac:dyDescent="0.25">
      <c r="C125" s="2"/>
      <c r="D125" s="10" t="s">
        <v>1218</v>
      </c>
      <c r="E125" s="19" t="s">
        <v>1385</v>
      </c>
      <c r="G125" s="3"/>
    </row>
    <row r="126" spans="3:7" s="1" customFormat="1" outlineLevel="1" x14ac:dyDescent="0.2">
      <c r="C126" s="2"/>
      <c r="D126" s="9" t="s">
        <v>1124</v>
      </c>
      <c r="E126" s="11" t="s">
        <v>608</v>
      </c>
      <c r="G126" s="3"/>
    </row>
    <row r="127" spans="3:7" s="1" customFormat="1" ht="30" outlineLevel="1" x14ac:dyDescent="0.25">
      <c r="C127" s="2"/>
      <c r="D127" s="10" t="s">
        <v>1219</v>
      </c>
      <c r="E127" s="19" t="s">
        <v>1386</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60</v>
      </c>
      <c r="G130" s="3"/>
    </row>
    <row r="131" spans="3:7" s="1" customFormat="1" outlineLevel="1" x14ac:dyDescent="0.2">
      <c r="C131" s="2"/>
      <c r="D131" s="15" t="s">
        <v>1222</v>
      </c>
      <c r="E131" s="19" t="s">
        <v>60</v>
      </c>
      <c r="G131" s="3"/>
    </row>
    <row r="132" spans="3:7" s="1" customFormat="1" outlineLevel="1" x14ac:dyDescent="0.2">
      <c r="C132" s="2"/>
      <c r="D132" s="15" t="s">
        <v>1223</v>
      </c>
      <c r="E132" s="19" t="s">
        <v>60</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0E4DB87F-6B6A-4CFF-B1F0-5DFE00E23AF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10624-39DB-47A6-A5E0-92BD8D6093F0}">
  <sheetPr codeName="Tabelle97">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611</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623</v>
      </c>
      <c r="G3" s="3"/>
      <c r="H3" s="5"/>
    </row>
    <row r="4" spans="3:8" s="1" customFormat="1" ht="15" outlineLevel="1" x14ac:dyDescent="0.25">
      <c r="C4" s="2"/>
      <c r="D4" s="10" t="s">
        <v>1110</v>
      </c>
      <c r="E4" s="6" t="s">
        <v>1387</v>
      </c>
      <c r="G4" s="3"/>
    </row>
    <row r="5" spans="3:8" s="1" customFormat="1" ht="15" outlineLevel="1" x14ac:dyDescent="0.25">
      <c r="C5" s="2"/>
      <c r="D5" s="10" t="s">
        <v>1111</v>
      </c>
      <c r="E5" s="6" t="s">
        <v>612</v>
      </c>
      <c r="G5" s="3"/>
    </row>
    <row r="6" spans="3:8" s="1" customFormat="1" ht="15" outlineLevel="1" x14ac:dyDescent="0.25">
      <c r="C6" s="2"/>
      <c r="D6" s="10" t="s">
        <v>1112</v>
      </c>
      <c r="E6" s="6" t="s">
        <v>613</v>
      </c>
      <c r="G6" s="3"/>
    </row>
    <row r="7" spans="3:8" s="1" customFormat="1" ht="15" outlineLevel="1" x14ac:dyDescent="0.25">
      <c r="C7" s="2"/>
      <c r="D7" s="10" t="s">
        <v>338</v>
      </c>
      <c r="E7" s="6" t="s">
        <v>614</v>
      </c>
      <c r="G7" s="3"/>
    </row>
    <row r="8" spans="3:8" s="1" customFormat="1" ht="15" outlineLevel="1" x14ac:dyDescent="0.25">
      <c r="C8" s="2"/>
      <c r="D8" s="10" t="s">
        <v>1113</v>
      </c>
      <c r="E8" s="6" t="s">
        <v>615</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2500</v>
      </c>
      <c r="G11" s="3"/>
    </row>
    <row r="12" spans="3:8" s="1" customFormat="1" ht="28.5" outlineLevel="1" x14ac:dyDescent="0.2">
      <c r="C12" s="2"/>
      <c r="D12" s="15" t="s">
        <v>1117</v>
      </c>
      <c r="E12" s="27">
        <v>2000</v>
      </c>
      <c r="G12" s="3"/>
    </row>
    <row r="13" spans="3:8" s="1" customFormat="1" ht="28.5" outlineLevel="1" x14ac:dyDescent="0.2">
      <c r="C13" s="2"/>
      <c r="D13" s="15" t="s">
        <v>1118</v>
      </c>
      <c r="E13" s="27">
        <v>500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617</v>
      </c>
      <c r="G19" s="3"/>
    </row>
    <row r="20" spans="3:7" s="1" customFormat="1" outlineLevel="1" x14ac:dyDescent="0.2">
      <c r="C20" s="2"/>
      <c r="D20" s="9" t="s">
        <v>1124</v>
      </c>
      <c r="E20" s="11" t="s">
        <v>22</v>
      </c>
      <c r="G20" s="3"/>
    </row>
    <row r="21" spans="3:7" s="1" customFormat="1" ht="45" outlineLevel="1" x14ac:dyDescent="0.25">
      <c r="C21" s="2"/>
      <c r="D21" s="10" t="s">
        <v>1125</v>
      </c>
      <c r="E21" s="6" t="s">
        <v>1636</v>
      </c>
      <c r="G21" s="3"/>
    </row>
    <row r="22" spans="3:7" s="1" customFormat="1" ht="29.25" outlineLevel="1" thickBot="1" x14ac:dyDescent="0.25">
      <c r="C22" s="2"/>
      <c r="D22" s="44" t="s">
        <v>1126</v>
      </c>
      <c r="E22" s="45" t="s">
        <v>618</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1637</v>
      </c>
      <c r="G29" s="3"/>
    </row>
    <row r="30" spans="3:7" s="1" customFormat="1" ht="15" outlineLevel="1" x14ac:dyDescent="0.25">
      <c r="C30" s="2"/>
      <c r="D30" s="10" t="s">
        <v>1133</v>
      </c>
      <c r="E30" s="6" t="s">
        <v>26</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466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121</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32</v>
      </c>
      <c r="G83" s="3"/>
    </row>
    <row r="84" spans="3:7" s="1" customFormat="1" ht="30" outlineLevel="1" x14ac:dyDescent="0.25">
      <c r="C84" s="2"/>
      <c r="D84" s="10" t="s">
        <v>1181</v>
      </c>
      <c r="E84" s="6" t="s">
        <v>21</v>
      </c>
      <c r="G84" s="3"/>
    </row>
    <row r="85" spans="3:7" s="1" customFormat="1" ht="60" outlineLevel="1" x14ac:dyDescent="0.25">
      <c r="C85" s="2"/>
      <c r="D85" s="10" t="s">
        <v>1182</v>
      </c>
      <c r="E85" s="6" t="s">
        <v>32</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30" outlineLevel="1" thickBot="1" x14ac:dyDescent="0.3">
      <c r="C115" s="2"/>
      <c r="D115" s="12" t="s">
        <v>1209</v>
      </c>
      <c r="E115" s="7" t="s">
        <v>619</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1249</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1234</v>
      </c>
      <c r="G119" s="3"/>
    </row>
    <row r="120" spans="3:7" s="1" customFormat="1" ht="29.25" outlineLevel="1" thickBot="1" x14ac:dyDescent="0.25">
      <c r="C120" s="2"/>
      <c r="D120" s="16" t="s">
        <v>1214</v>
      </c>
      <c r="E120" s="7" t="s">
        <v>1260</v>
      </c>
      <c r="G120" s="3"/>
    </row>
    <row r="121" spans="3:7" s="1" customFormat="1" ht="15.75" thickTop="1" thickBot="1" x14ac:dyDescent="0.25">
      <c r="C121" s="2"/>
      <c r="D121" s="156" t="s">
        <v>1388</v>
      </c>
      <c r="E121" s="157" t="s">
        <v>612</v>
      </c>
      <c r="G121" s="3"/>
    </row>
    <row r="122" spans="3:7" s="1" customFormat="1" ht="30" outlineLevel="1" thickTop="1" x14ac:dyDescent="0.25">
      <c r="C122" s="2"/>
      <c r="D122" s="13" t="s">
        <v>1215</v>
      </c>
      <c r="E122" s="4" t="s">
        <v>85</v>
      </c>
      <c r="G122" s="3"/>
    </row>
    <row r="123" spans="3:7" s="1" customFormat="1" ht="143.25" outlineLevel="1" x14ac:dyDescent="0.25">
      <c r="C123" s="2"/>
      <c r="D123" s="10" t="s">
        <v>1216</v>
      </c>
      <c r="E123" s="6" t="s">
        <v>620</v>
      </c>
      <c r="G123" s="3"/>
    </row>
    <row r="124" spans="3:7" s="1" customFormat="1" ht="114.75" outlineLevel="1" x14ac:dyDescent="0.25">
      <c r="C124" s="2"/>
      <c r="D124" s="10" t="s">
        <v>1217</v>
      </c>
      <c r="E124" s="6" t="s">
        <v>164</v>
      </c>
      <c r="G124" s="3"/>
    </row>
    <row r="125" spans="3:7" s="1" customFormat="1" ht="30" outlineLevel="1" x14ac:dyDescent="0.25">
      <c r="C125" s="2"/>
      <c r="D125" s="10" t="s">
        <v>1218</v>
      </c>
      <c r="E125" s="19" t="s">
        <v>1389</v>
      </c>
      <c r="G125" s="3"/>
    </row>
    <row r="126" spans="3:7" s="1" customFormat="1" outlineLevel="1" x14ac:dyDescent="0.2">
      <c r="C126" s="2"/>
      <c r="D126" s="9" t="s">
        <v>1124</v>
      </c>
      <c r="E126" s="11" t="s">
        <v>621</v>
      </c>
      <c r="G126" s="3"/>
    </row>
    <row r="127" spans="3:7" s="1" customFormat="1" ht="30" outlineLevel="1" x14ac:dyDescent="0.25">
      <c r="C127" s="2"/>
      <c r="D127" s="10" t="s">
        <v>1219</v>
      </c>
      <c r="E127" s="19" t="s">
        <v>1390</v>
      </c>
      <c r="G127" s="3"/>
    </row>
    <row r="128" spans="3:7" s="1" customFormat="1" outlineLevel="1" x14ac:dyDescent="0.2">
      <c r="C128" s="2"/>
      <c r="D128" s="9" t="s">
        <v>1124</v>
      </c>
      <c r="E128" s="11" t="s">
        <v>622</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E89056D1-190D-4BA2-883D-4464A9DD005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52DA-4914-459E-9621-A21F03DC0DA5}">
  <sheetPr codeName="Tabelle5"/>
  <dimension ref="A1:EY142"/>
  <sheetViews>
    <sheetView workbookViewId="0">
      <selection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1547</v>
      </c>
      <c r="G1" s="112" t="s">
        <v>1227</v>
      </c>
    </row>
    <row r="2" spans="3:8" s="1" customFormat="1" ht="29.25" thickTop="1" thickBot="1" x14ac:dyDescent="0.45">
      <c r="C2" s="2"/>
      <c r="D2" s="161" t="s">
        <v>1108</v>
      </c>
      <c r="E2" s="162"/>
      <c r="G2" s="3"/>
    </row>
    <row r="3" spans="3:8" s="1" customFormat="1" ht="75.95" customHeight="1" outlineLevel="1" thickTop="1" x14ac:dyDescent="0.25">
      <c r="C3" s="2"/>
      <c r="D3" s="13" t="s">
        <v>1109</v>
      </c>
      <c r="E3" s="132" t="s">
        <v>1569</v>
      </c>
      <c r="G3" s="3"/>
      <c r="H3" s="5"/>
    </row>
    <row r="4" spans="3:8" s="1" customFormat="1" ht="15" outlineLevel="1" x14ac:dyDescent="0.25">
      <c r="C4" s="2"/>
      <c r="D4" s="10" t="s">
        <v>1110</v>
      </c>
      <c r="E4" s="6" t="s">
        <v>1549</v>
      </c>
      <c r="G4" s="3"/>
    </row>
    <row r="5" spans="3:8" s="1" customFormat="1" ht="15" outlineLevel="1" x14ac:dyDescent="0.25">
      <c r="C5" s="2"/>
      <c r="D5" s="10" t="s">
        <v>1111</v>
      </c>
      <c r="E5" s="6" t="s">
        <v>1550</v>
      </c>
      <c r="G5" s="3"/>
    </row>
    <row r="6" spans="3:8" s="1" customFormat="1" ht="15" outlineLevel="1" x14ac:dyDescent="0.25">
      <c r="C6" s="2"/>
      <c r="D6" s="10" t="s">
        <v>1112</v>
      </c>
      <c r="E6" s="6" t="s">
        <v>1551</v>
      </c>
      <c r="G6" s="3"/>
    </row>
    <row r="7" spans="3:8" s="1" customFormat="1" ht="15" outlineLevel="1" x14ac:dyDescent="0.25">
      <c r="C7" s="2"/>
      <c r="D7" s="10" t="s">
        <v>338</v>
      </c>
      <c r="E7" s="6" t="s">
        <v>1552</v>
      </c>
      <c r="G7" s="3"/>
    </row>
    <row r="8" spans="3:8" s="1" customFormat="1" ht="15" outlineLevel="1" x14ac:dyDescent="0.25">
      <c r="C8" s="2"/>
      <c r="D8" s="10" t="s">
        <v>1113</v>
      </c>
      <c r="E8" s="6" t="s">
        <v>1857</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s="1" customFormat="1" ht="15.75" thickTop="1" thickBot="1" x14ac:dyDescent="0.25">
      <c r="C15" s="2"/>
      <c r="D15" s="2"/>
      <c r="E15" s="8"/>
      <c r="G15" s="3"/>
    </row>
    <row r="16" spans="3:8" s="1" customFormat="1" ht="29.25" thickTop="1" thickBot="1" x14ac:dyDescent="0.45">
      <c r="C16" s="2"/>
      <c r="D16" s="161" t="s">
        <v>1120</v>
      </c>
      <c r="E16" s="162"/>
      <c r="G16" s="3"/>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s="1" customFormat="1" ht="15.75" thickTop="1" thickBot="1" x14ac:dyDescent="0.25">
      <c r="C23" s="2"/>
      <c r="D23" s="2"/>
      <c r="E23" s="8"/>
      <c r="G23" s="3"/>
    </row>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1553</v>
      </c>
      <c r="G29" s="3"/>
    </row>
    <row r="30" spans="3:7" s="1" customFormat="1" ht="57.75" outlineLevel="1" x14ac:dyDescent="0.25">
      <c r="C30" s="2"/>
      <c r="D30" s="10" t="s">
        <v>1133</v>
      </c>
      <c r="E30" s="6" t="s">
        <v>1554</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60</v>
      </c>
      <c r="G73" s="3"/>
    </row>
    <row r="74" spans="3:7" s="1" customFormat="1" ht="30" outlineLevel="1" x14ac:dyDescent="0.25">
      <c r="C74" s="2"/>
      <c r="D74" s="10" t="s">
        <v>1171</v>
      </c>
      <c r="E74" s="6" t="s">
        <v>60</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71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58.5" outlineLevel="1" thickBot="1" x14ac:dyDescent="0.3">
      <c r="C115" s="2"/>
      <c r="D115" s="12" t="s">
        <v>1209</v>
      </c>
      <c r="E115" s="7" t="s">
        <v>1555</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1249</v>
      </c>
      <c r="G117" s="3"/>
    </row>
    <row r="118" spans="3:7" s="1" customFormat="1" ht="42.75" outlineLevel="1" x14ac:dyDescent="0.2">
      <c r="C118" s="2"/>
      <c r="D118" s="15" t="s">
        <v>1212</v>
      </c>
      <c r="E118" s="6" t="s">
        <v>60</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60</v>
      </c>
      <c r="G120" s="3"/>
    </row>
    <row r="121" spans="3:7" s="1" customFormat="1" ht="15.75" thickTop="1" thickBot="1" x14ac:dyDescent="0.25">
      <c r="C121" s="2"/>
      <c r="D121" s="156" t="s">
        <v>1353</v>
      </c>
      <c r="E121" s="157">
        <v>0</v>
      </c>
      <c r="G121" s="3"/>
    </row>
    <row r="122" spans="3:7" s="1" customFormat="1" ht="30" outlineLevel="1" thickTop="1" x14ac:dyDescent="0.25">
      <c r="C122" s="2"/>
      <c r="D122" s="13" t="s">
        <v>1215</v>
      </c>
      <c r="E122" s="4" t="s">
        <v>85</v>
      </c>
      <c r="G122" s="3"/>
    </row>
    <row r="123" spans="3:7" s="1" customFormat="1" ht="45" outlineLevel="1" x14ac:dyDescent="0.25">
      <c r="C123" s="2"/>
      <c r="D123" s="10" t="s">
        <v>1216</v>
      </c>
      <c r="E123" s="6" t="s">
        <v>34</v>
      </c>
      <c r="G123" s="3"/>
    </row>
    <row r="124" spans="3:7" s="1" customFormat="1" ht="45" outlineLevel="1" x14ac:dyDescent="0.25">
      <c r="C124" s="2"/>
      <c r="D124" s="10" t="s">
        <v>1217</v>
      </c>
      <c r="E124" s="6" t="s">
        <v>34</v>
      </c>
      <c r="G124" s="3"/>
    </row>
    <row r="125" spans="3:7" s="1" customFormat="1" ht="30" outlineLevel="1" x14ac:dyDescent="0.25">
      <c r="C125" s="2"/>
      <c r="D125" s="10" t="s">
        <v>1218</v>
      </c>
      <c r="E125" s="19" t="s">
        <v>60</v>
      </c>
      <c r="G125" s="3"/>
    </row>
    <row r="126" spans="3:7" s="1" customFormat="1" outlineLevel="1" x14ac:dyDescent="0.2">
      <c r="C126" s="2"/>
      <c r="D126" s="9" t="s">
        <v>1124</v>
      </c>
      <c r="E126" s="11">
        <v>0</v>
      </c>
      <c r="G126" s="3"/>
    </row>
    <row r="127" spans="3:7" s="1" customFormat="1" ht="30" outlineLevel="1" x14ac:dyDescent="0.25">
      <c r="C127" s="2"/>
      <c r="D127" s="10" t="s">
        <v>1219</v>
      </c>
      <c r="E127" s="19" t="s">
        <v>1244</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1293</v>
      </c>
      <c r="G131" s="3"/>
    </row>
    <row r="132" spans="3:7" s="1" customFormat="1" outlineLevel="1" x14ac:dyDescent="0.2">
      <c r="C132" s="2"/>
      <c r="D132" s="15" t="s">
        <v>1223</v>
      </c>
      <c r="E132" s="19" t="s">
        <v>60</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D08BBF21-4D04-4F4F-AAA1-6FC4919EE7ED}"/>
  </hyperlinks>
  <pageMargins left="0.7" right="0.7" top="0.78740157499999996" bottom="0.78740157499999996"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815F5-175B-492A-8C21-3DF88A354FD6}">
  <sheetPr codeName="Tabelle98">
    <outlinePr summaryBelow="0"/>
  </sheetPr>
  <dimension ref="A1:EY174"/>
  <sheetViews>
    <sheetView zoomScaleNormal="100" workbookViewId="0">
      <pane ySplit="1" topLeftCell="A2" activePane="bottomLeft" state="frozen"/>
      <selection sqref="A1:XFD1048576"/>
      <selection pane="bottomLeft"/>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624</v>
      </c>
      <c r="G1" s="112" t="s">
        <v>1227</v>
      </c>
    </row>
    <row r="2" spans="3:8" s="1" customFormat="1" ht="29.25" thickTop="1" thickBot="1" x14ac:dyDescent="0.45">
      <c r="C2" s="2"/>
      <c r="D2" s="161" t="s">
        <v>1108</v>
      </c>
      <c r="E2" s="162"/>
      <c r="G2" s="3"/>
    </row>
    <row r="3" spans="3:8" s="1" customFormat="1" ht="129.75" outlineLevel="1" thickTop="1" x14ac:dyDescent="0.25">
      <c r="C3" s="2"/>
      <c r="D3" s="13" t="s">
        <v>1109</v>
      </c>
      <c r="E3" s="4" t="s">
        <v>658</v>
      </c>
      <c r="G3" s="3"/>
      <c r="H3" s="5"/>
    </row>
    <row r="4" spans="3:8" s="1" customFormat="1" ht="15" outlineLevel="1" x14ac:dyDescent="0.25">
      <c r="C4" s="2"/>
      <c r="D4" s="10" t="s">
        <v>1110</v>
      </c>
      <c r="E4" s="6" t="s">
        <v>1391</v>
      </c>
      <c r="G4" s="3"/>
    </row>
    <row r="5" spans="3:8" s="1" customFormat="1" ht="15" outlineLevel="1" x14ac:dyDescent="0.25">
      <c r="C5" s="2"/>
      <c r="D5" s="10" t="s">
        <v>1111</v>
      </c>
      <c r="E5" s="6" t="s">
        <v>625</v>
      </c>
      <c r="G5" s="3"/>
    </row>
    <row r="6" spans="3:8" s="1" customFormat="1" ht="15" outlineLevel="1" x14ac:dyDescent="0.25">
      <c r="C6" s="2"/>
      <c r="D6" s="10" t="s">
        <v>1112</v>
      </c>
      <c r="E6" s="6" t="s">
        <v>626</v>
      </c>
      <c r="G6" s="3"/>
    </row>
    <row r="7" spans="3:8" s="1" customFormat="1" ht="15" outlineLevel="1" x14ac:dyDescent="0.25">
      <c r="C7" s="2"/>
      <c r="D7" s="10" t="s">
        <v>338</v>
      </c>
      <c r="E7" s="6" t="s">
        <v>627</v>
      </c>
      <c r="G7" s="3"/>
    </row>
    <row r="8" spans="3:8" s="1" customFormat="1" ht="15" outlineLevel="1" x14ac:dyDescent="0.25">
      <c r="C8" s="2"/>
      <c r="D8" s="10" t="s">
        <v>1113</v>
      </c>
      <c r="E8" s="6" t="s">
        <v>628</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3000</v>
      </c>
      <c r="G11" s="3"/>
    </row>
    <row r="12" spans="3:8" s="1" customFormat="1" ht="28.5" outlineLevel="1" x14ac:dyDescent="0.2">
      <c r="C12" s="2"/>
      <c r="D12" s="15" t="s">
        <v>1117</v>
      </c>
      <c r="E12" s="27">
        <v>2600</v>
      </c>
      <c r="G12" s="3"/>
    </row>
    <row r="13" spans="3:8" s="1" customFormat="1" ht="28.5" outlineLevel="1" x14ac:dyDescent="0.2">
      <c r="C13" s="2"/>
      <c r="D13" s="15" t="s">
        <v>1118</v>
      </c>
      <c r="E13" s="27">
        <v>300</v>
      </c>
      <c r="G13" s="3"/>
    </row>
    <row r="14" spans="3:8" s="1" customFormat="1" ht="15" outlineLevel="1" thickBot="1" x14ac:dyDescent="0.25">
      <c r="C14" s="2"/>
      <c r="D14" s="16" t="s">
        <v>1119</v>
      </c>
      <c r="E14" s="91">
        <v>100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72.75" outlineLevel="1" thickTop="1" x14ac:dyDescent="0.25">
      <c r="C18" s="2"/>
      <c r="D18" s="13" t="s">
        <v>1122</v>
      </c>
      <c r="E18" s="4" t="s">
        <v>634</v>
      </c>
      <c r="G18" s="3"/>
    </row>
    <row r="19" spans="3:7" s="1" customFormat="1" ht="15" outlineLevel="1" x14ac:dyDescent="0.25">
      <c r="C19" s="2"/>
      <c r="D19" s="10" t="s">
        <v>1123</v>
      </c>
      <c r="E19" s="6" t="s">
        <v>35</v>
      </c>
      <c r="G19" s="3"/>
    </row>
    <row r="20" spans="3:7" s="1" customFormat="1" ht="42.75" outlineLevel="1" x14ac:dyDescent="0.2">
      <c r="C20" s="2"/>
      <c r="D20" s="9" t="s">
        <v>1124</v>
      </c>
      <c r="E20" s="11" t="s">
        <v>633</v>
      </c>
      <c r="G20" s="3"/>
    </row>
    <row r="21" spans="3:7" s="1" customFormat="1" ht="45" outlineLevel="1" x14ac:dyDescent="0.25">
      <c r="C21" s="2"/>
      <c r="D21" s="10" t="s">
        <v>1125</v>
      </c>
      <c r="E21" s="6" t="s">
        <v>399</v>
      </c>
      <c r="G21" s="3"/>
    </row>
    <row r="22" spans="3:7" s="1" customFormat="1" ht="57.75" outlineLevel="1" thickBot="1" x14ac:dyDescent="0.25">
      <c r="C22" s="2"/>
      <c r="D22" s="44" t="s">
        <v>1126</v>
      </c>
      <c r="E22" s="45" t="s">
        <v>635</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637</v>
      </c>
      <c r="G29" s="3"/>
    </row>
    <row r="30" spans="3:7" s="1" customFormat="1" ht="29.25" outlineLevel="1" x14ac:dyDescent="0.25">
      <c r="C30" s="2"/>
      <c r="D30" s="10" t="s">
        <v>1133</v>
      </c>
      <c r="E30" s="6" t="s">
        <v>657</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1392</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1284</v>
      </c>
      <c r="G58" s="3"/>
    </row>
    <row r="59" spans="3:7" s="1" customFormat="1" ht="19.5" thickTop="1" thickBot="1" x14ac:dyDescent="0.25">
      <c r="C59" s="2"/>
      <c r="D59" s="156" t="s">
        <v>1160</v>
      </c>
      <c r="E59" s="157"/>
      <c r="G59" s="3"/>
    </row>
    <row r="60" spans="3:7" s="1" customFormat="1" ht="16.5" thickTop="1" thickBot="1" x14ac:dyDescent="0.3">
      <c r="C60" s="2"/>
      <c r="D60" s="46"/>
      <c r="E60" s="47" t="s">
        <v>1323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32</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90</v>
      </c>
      <c r="G73" s="3"/>
    </row>
    <row r="74" spans="3:7" s="1" customFormat="1" ht="30" outlineLevel="1" x14ac:dyDescent="0.25">
      <c r="C74" s="2"/>
      <c r="D74" s="10" t="s">
        <v>1171</v>
      </c>
      <c r="E74" s="6" t="s">
        <v>556</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29.25" outlineLevel="1" thickBot="1" x14ac:dyDescent="0.25">
      <c r="C77" s="2"/>
      <c r="D77" s="44" t="s">
        <v>1174</v>
      </c>
      <c r="E77" s="45" t="s">
        <v>630</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ht="28.5" outlineLevel="1" x14ac:dyDescent="0.2">
      <c r="C80" s="2"/>
      <c r="D80" s="15" t="s">
        <v>1177</v>
      </c>
      <c r="E80" s="27" t="s">
        <v>631</v>
      </c>
      <c r="G80" s="3"/>
    </row>
    <row r="81" spans="3:7" s="1" customFormat="1" ht="30" outlineLevel="1" thickBot="1" x14ac:dyDescent="0.3">
      <c r="C81" s="2"/>
      <c r="D81" s="12" t="s">
        <v>1178</v>
      </c>
      <c r="E81" s="56" t="s">
        <v>632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71</v>
      </c>
      <c r="G96" s="3"/>
    </row>
    <row r="97" spans="3:7" s="1" customFormat="1" ht="30" outlineLevel="1" thickBot="1" x14ac:dyDescent="0.3">
      <c r="C97" s="2"/>
      <c r="D97" s="12" t="s">
        <v>1192</v>
      </c>
      <c r="E97" s="7" t="s">
        <v>1393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58.5" outlineLevel="1" thickBot="1" x14ac:dyDescent="0.3">
      <c r="C119" s="2"/>
      <c r="D119" s="12" t="s">
        <v>1209</v>
      </c>
      <c r="E119" s="7" t="s">
        <v>639</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1250</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1394</v>
      </c>
      <c r="E125" s="157" t="s">
        <v>640</v>
      </c>
      <c r="G125" s="3"/>
    </row>
    <row r="126" spans="3:7" s="1" customFormat="1" ht="15.75" outlineLevel="1" thickTop="1" x14ac:dyDescent="0.25">
      <c r="C126" s="2"/>
      <c r="D126" s="13" t="s">
        <v>1215</v>
      </c>
      <c r="E126" s="4" t="s">
        <v>170</v>
      </c>
      <c r="G126" s="3"/>
    </row>
    <row r="127" spans="3:7" s="1" customFormat="1" ht="186" outlineLevel="1" x14ac:dyDescent="0.25">
      <c r="C127" s="2"/>
      <c r="D127" s="10" t="s">
        <v>1216</v>
      </c>
      <c r="E127" s="6" t="s">
        <v>606</v>
      </c>
      <c r="G127" s="3"/>
    </row>
    <row r="128" spans="3:7" s="1" customFormat="1" ht="86.25" outlineLevel="1" x14ac:dyDescent="0.25">
      <c r="C128" s="2"/>
      <c r="D128" s="10" t="s">
        <v>1217</v>
      </c>
      <c r="E128" s="6" t="s">
        <v>216</v>
      </c>
      <c r="G128" s="3"/>
    </row>
    <row r="129" spans="3:7" s="1" customFormat="1" ht="30" outlineLevel="1" x14ac:dyDescent="0.25">
      <c r="C129" s="2"/>
      <c r="D129" s="10" t="s">
        <v>1218</v>
      </c>
      <c r="E129" s="19" t="s">
        <v>1395</v>
      </c>
      <c r="G129" s="3"/>
    </row>
    <row r="130" spans="3:7" s="1" customFormat="1" ht="28.5" outlineLevel="1" x14ac:dyDescent="0.2">
      <c r="C130" s="2"/>
      <c r="D130" s="9" t="s">
        <v>1124</v>
      </c>
      <c r="E130" s="11" t="s">
        <v>641</v>
      </c>
      <c r="G130" s="3"/>
    </row>
    <row r="131" spans="3:7" s="1" customFormat="1" ht="30" outlineLevel="1" x14ac:dyDescent="0.25">
      <c r="C131" s="2"/>
      <c r="D131" s="10" t="s">
        <v>1219</v>
      </c>
      <c r="E131" s="19" t="s">
        <v>1371</v>
      </c>
      <c r="G131" s="3"/>
    </row>
    <row r="132" spans="3:7" s="1" customFormat="1" ht="28.5" outlineLevel="1" x14ac:dyDescent="0.2">
      <c r="C132" s="2"/>
      <c r="D132" s="9" t="s">
        <v>1124</v>
      </c>
      <c r="E132" s="11" t="s">
        <v>642</v>
      </c>
      <c r="G132" s="3"/>
    </row>
    <row r="133" spans="3:7" s="1" customFormat="1" ht="15" outlineLevel="1" x14ac:dyDescent="0.25">
      <c r="C133" s="2"/>
      <c r="D133" s="97" t="s">
        <v>1220</v>
      </c>
      <c r="E133" s="6"/>
      <c r="G133" s="3"/>
    </row>
    <row r="134" spans="3:7" s="1" customFormat="1" outlineLevel="1" x14ac:dyDescent="0.2">
      <c r="C134" s="2"/>
      <c r="D134" s="15" t="s">
        <v>1221</v>
      </c>
      <c r="E134" s="19" t="s">
        <v>1396</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139</v>
      </c>
      <c r="G137" s="3"/>
    </row>
    <row r="138" spans="3:7" s="1" customFormat="1" ht="30.75" outlineLevel="1" thickBot="1" x14ac:dyDescent="0.3">
      <c r="C138" s="2"/>
      <c r="D138" s="12" t="s">
        <v>1225</v>
      </c>
      <c r="E138" s="14" t="s">
        <v>643</v>
      </c>
      <c r="G138" s="3"/>
    </row>
    <row r="139" spans="3:7" s="1" customFormat="1" ht="15.75" thickTop="1" thickBot="1" x14ac:dyDescent="0.25">
      <c r="C139" s="2"/>
      <c r="D139" s="156" t="s">
        <v>1397</v>
      </c>
      <c r="E139" s="157" t="s">
        <v>644</v>
      </c>
      <c r="G139" s="3"/>
    </row>
    <row r="140" spans="3:7" s="1" customFormat="1" ht="15.75" outlineLevel="1" thickTop="1" x14ac:dyDescent="0.25">
      <c r="C140" s="2"/>
      <c r="D140" s="13" t="s">
        <v>1215</v>
      </c>
      <c r="E140" s="4" t="s">
        <v>46</v>
      </c>
      <c r="G140" s="3"/>
    </row>
    <row r="141" spans="3:7" s="1" customFormat="1" ht="171.75" outlineLevel="1" x14ac:dyDescent="0.25">
      <c r="C141" s="2"/>
      <c r="D141" s="10" t="s">
        <v>1216</v>
      </c>
      <c r="E141" s="6" t="s">
        <v>645</v>
      </c>
      <c r="G141" s="3"/>
    </row>
    <row r="142" spans="3:7" s="1" customFormat="1" ht="86.25" outlineLevel="1" x14ac:dyDescent="0.25">
      <c r="C142" s="2"/>
      <c r="D142" s="10" t="s">
        <v>1217</v>
      </c>
      <c r="E142" s="6" t="s">
        <v>216</v>
      </c>
      <c r="G142" s="3"/>
    </row>
    <row r="143" spans="3:7" s="1" customFormat="1" ht="30" outlineLevel="1" x14ac:dyDescent="0.25">
      <c r="C143" s="2"/>
      <c r="D143" s="10" t="s">
        <v>1218</v>
      </c>
      <c r="E143" s="19" t="s">
        <v>1398</v>
      </c>
      <c r="G143" s="3"/>
    </row>
    <row r="144" spans="3:7" s="1" customFormat="1" ht="28.5" outlineLevel="1" x14ac:dyDescent="0.2">
      <c r="C144" s="2"/>
      <c r="D144" s="9" t="s">
        <v>1124</v>
      </c>
      <c r="E144" s="11" t="s">
        <v>646</v>
      </c>
      <c r="G144" s="3"/>
    </row>
    <row r="145" spans="3:7" s="1" customFormat="1" ht="30" outlineLevel="1" x14ac:dyDescent="0.25">
      <c r="C145" s="2"/>
      <c r="D145" s="10" t="s">
        <v>1219</v>
      </c>
      <c r="E145" s="19" t="s">
        <v>1399</v>
      </c>
      <c r="G145" s="3"/>
    </row>
    <row r="146" spans="3:7" s="1" customFormat="1" ht="28.5" outlineLevel="1" x14ac:dyDescent="0.2">
      <c r="C146" s="2"/>
      <c r="D146" s="9" t="s">
        <v>1124</v>
      </c>
      <c r="E146" s="11" t="s">
        <v>647</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t="s">
        <v>139</v>
      </c>
      <c r="G151" s="3"/>
    </row>
    <row r="152" spans="3:7" s="1" customFormat="1" ht="30.75" outlineLevel="1" thickBot="1" x14ac:dyDescent="0.3">
      <c r="C152" s="2"/>
      <c r="D152" s="12" t="s">
        <v>1225</v>
      </c>
      <c r="E152" s="14" t="s">
        <v>650</v>
      </c>
      <c r="G152" s="3"/>
    </row>
    <row r="153" spans="3:7" s="1" customFormat="1" ht="15.75" thickTop="1" thickBot="1" x14ac:dyDescent="0.25">
      <c r="C153" s="2"/>
      <c r="D153" s="156" t="s">
        <v>1400</v>
      </c>
      <c r="E153" s="157" t="s">
        <v>651</v>
      </c>
      <c r="G153" s="3"/>
    </row>
    <row r="154" spans="3:7" s="1" customFormat="1" ht="15.75" outlineLevel="1" thickTop="1" x14ac:dyDescent="0.25">
      <c r="C154" s="2"/>
      <c r="D154" s="13" t="s">
        <v>1215</v>
      </c>
      <c r="E154" s="4" t="s">
        <v>46</v>
      </c>
      <c r="G154" s="3"/>
    </row>
    <row r="155" spans="3:7" s="1" customFormat="1" ht="129" outlineLevel="1" x14ac:dyDescent="0.25">
      <c r="C155" s="2"/>
      <c r="D155" s="10" t="s">
        <v>1216</v>
      </c>
      <c r="E155" s="6" t="s">
        <v>652</v>
      </c>
      <c r="G155" s="3"/>
    </row>
    <row r="156" spans="3:7" s="1" customFormat="1" ht="72" outlineLevel="1" x14ac:dyDescent="0.25">
      <c r="C156" s="2"/>
      <c r="D156" s="10" t="s">
        <v>1217</v>
      </c>
      <c r="E156" s="6" t="s">
        <v>653</v>
      </c>
      <c r="G156" s="3"/>
    </row>
    <row r="157" spans="3:7" s="1" customFormat="1" ht="30" outlineLevel="1" x14ac:dyDescent="0.25">
      <c r="C157" s="2"/>
      <c r="D157" s="10" t="s">
        <v>1218</v>
      </c>
      <c r="E157" s="19" t="s">
        <v>1398</v>
      </c>
      <c r="G157" s="3"/>
    </row>
    <row r="158" spans="3:7" s="1" customFormat="1" ht="28.5" outlineLevel="1" x14ac:dyDescent="0.2">
      <c r="C158" s="2"/>
      <c r="D158" s="9" t="s">
        <v>1124</v>
      </c>
      <c r="E158" s="11" t="s">
        <v>646</v>
      </c>
      <c r="G158" s="3"/>
    </row>
    <row r="159" spans="3:7" s="1" customFormat="1" ht="30" outlineLevel="1" x14ac:dyDescent="0.25">
      <c r="C159" s="2"/>
      <c r="D159" s="10" t="s">
        <v>1219</v>
      </c>
      <c r="E159" s="19" t="s">
        <v>1399</v>
      </c>
      <c r="G159" s="3"/>
    </row>
    <row r="160" spans="3:7" s="1" customFormat="1" ht="28.5" outlineLevel="1" x14ac:dyDescent="0.2">
      <c r="C160" s="2"/>
      <c r="D160" s="9" t="s">
        <v>1124</v>
      </c>
      <c r="E160" s="11" t="s">
        <v>654</v>
      </c>
      <c r="G160" s="3"/>
    </row>
    <row r="161" spans="3:7" s="1" customFormat="1" ht="15" outlineLevel="1" x14ac:dyDescent="0.25">
      <c r="C161" s="2"/>
      <c r="D161" s="97" t="s">
        <v>1220</v>
      </c>
      <c r="E161" s="6"/>
      <c r="G161" s="3"/>
    </row>
    <row r="162" spans="3:7" s="1" customFormat="1" outlineLevel="1" x14ac:dyDescent="0.2">
      <c r="C162" s="2"/>
      <c r="D162" s="15" t="s">
        <v>1221</v>
      </c>
      <c r="E162" s="19" t="s">
        <v>1240</v>
      </c>
      <c r="G162" s="3"/>
    </row>
    <row r="163" spans="3:7" s="1" customFormat="1" outlineLevel="1" x14ac:dyDescent="0.2">
      <c r="C163" s="2"/>
      <c r="D163" s="15" t="s">
        <v>1222</v>
      </c>
      <c r="E163" s="19" t="s">
        <v>1241</v>
      </c>
      <c r="G163" s="3"/>
    </row>
    <row r="164" spans="3:7" s="1" customFormat="1" outlineLevel="1" x14ac:dyDescent="0.2">
      <c r="C164" s="2"/>
      <c r="D164" s="15" t="s">
        <v>1223</v>
      </c>
      <c r="E164" s="19" t="s">
        <v>1242</v>
      </c>
      <c r="G164" s="3"/>
    </row>
    <row r="165" spans="3:7" s="1" customFormat="1" outlineLevel="1" x14ac:dyDescent="0.2">
      <c r="C165" s="2"/>
      <c r="D165" s="9" t="s">
        <v>1224</v>
      </c>
      <c r="E165" s="11" t="s">
        <v>139</v>
      </c>
      <c r="G165" s="3"/>
    </row>
    <row r="166" spans="3:7" s="1" customFormat="1" ht="44.25" outlineLevel="1" thickBot="1" x14ac:dyDescent="0.3">
      <c r="C166" s="2"/>
      <c r="D166" s="12" t="s">
        <v>1225</v>
      </c>
      <c r="E166" s="14" t="s">
        <v>656</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FD9B2A1B-71BF-4F0D-9761-33F2574CF66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1DE9-5D5A-404A-8072-7E29AE823C07}">
  <sheetPr codeName="Tabelle99">
    <outlinePr summaryBelow="0"/>
  </sheetPr>
  <dimension ref="A1:EY139"/>
  <sheetViews>
    <sheetView zoomScaleNormal="100" workbookViewId="0">
      <pane ySplit="1" topLeftCell="A2" activePane="bottomLeft" state="frozen"/>
      <selection sqref="A1:XFD1048576"/>
      <selection pane="bottomLeft"/>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659</v>
      </c>
      <c r="G1" s="112" t="s">
        <v>1227</v>
      </c>
    </row>
    <row r="2" spans="3:8" s="1" customFormat="1" ht="29.25" thickTop="1" thickBot="1" x14ac:dyDescent="0.45">
      <c r="C2" s="2"/>
      <c r="D2" s="161" t="s">
        <v>1108</v>
      </c>
      <c r="E2" s="162"/>
      <c r="G2" s="3"/>
    </row>
    <row r="3" spans="3:8" s="1" customFormat="1" ht="144" outlineLevel="1" thickTop="1" x14ac:dyDescent="0.25">
      <c r="C3" s="2"/>
      <c r="D3" s="13" t="s">
        <v>1109</v>
      </c>
      <c r="E3" s="4" t="s">
        <v>1607</v>
      </c>
      <c r="G3" s="3"/>
      <c r="H3" s="5"/>
    </row>
    <row r="4" spans="3:8" s="1" customFormat="1" ht="15" outlineLevel="1" x14ac:dyDescent="0.25">
      <c r="C4" s="2"/>
      <c r="D4" s="10" t="s">
        <v>1110</v>
      </c>
      <c r="E4" s="6" t="s">
        <v>1401</v>
      </c>
      <c r="G4" s="3"/>
    </row>
    <row r="5" spans="3:8" s="1" customFormat="1" ht="15" outlineLevel="1" x14ac:dyDescent="0.25">
      <c r="C5" s="2"/>
      <c r="D5" s="10" t="s">
        <v>1111</v>
      </c>
      <c r="E5" s="6" t="s">
        <v>660</v>
      </c>
      <c r="G5" s="3"/>
    </row>
    <row r="6" spans="3:8" s="1" customFormat="1" ht="15" outlineLevel="1" x14ac:dyDescent="0.25">
      <c r="C6" s="2"/>
      <c r="D6" s="10" t="s">
        <v>1112</v>
      </c>
      <c r="E6" s="6" t="s">
        <v>661</v>
      </c>
      <c r="G6" s="3"/>
    </row>
    <row r="7" spans="3:8" s="1" customFormat="1" ht="15" outlineLevel="1" x14ac:dyDescent="0.25">
      <c r="C7" s="2"/>
      <c r="D7" s="10" t="s">
        <v>338</v>
      </c>
      <c r="E7" s="6" t="s">
        <v>662</v>
      </c>
      <c r="G7" s="3"/>
    </row>
    <row r="8" spans="3:8" s="1" customFormat="1" ht="15" outlineLevel="1" x14ac:dyDescent="0.25">
      <c r="C8" s="2"/>
      <c r="D8" s="10" t="s">
        <v>1113</v>
      </c>
      <c r="E8" s="6" t="s">
        <v>663</v>
      </c>
      <c r="G8" s="3"/>
    </row>
    <row r="9" spans="3:8" s="1" customFormat="1" ht="30" outlineLevel="1" x14ac:dyDescent="0.25">
      <c r="C9" s="2"/>
      <c r="D9" s="10" t="s">
        <v>1114</v>
      </c>
      <c r="E9" s="6" t="s">
        <v>106</v>
      </c>
      <c r="G9" s="3"/>
    </row>
    <row r="10" spans="3:8" s="1" customFormat="1" outlineLevel="1" x14ac:dyDescent="0.2">
      <c r="C10" s="2"/>
      <c r="D10" s="72" t="s">
        <v>1115</v>
      </c>
      <c r="E10" s="55" t="s">
        <v>22</v>
      </c>
      <c r="G10" s="3"/>
    </row>
    <row r="11" spans="3:8" s="1" customFormat="1" ht="45" outlineLevel="1" x14ac:dyDescent="0.25">
      <c r="C11" s="2"/>
      <c r="D11" s="10" t="s">
        <v>1116</v>
      </c>
      <c r="E11" s="6">
        <v>80</v>
      </c>
      <c r="G11" s="3"/>
    </row>
    <row r="12" spans="3:8" s="1" customFormat="1" ht="28.5" outlineLevel="1" x14ac:dyDescent="0.2">
      <c r="C12" s="2"/>
      <c r="D12" s="15" t="s">
        <v>1117</v>
      </c>
      <c r="E12" s="27">
        <v>80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191</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399</v>
      </c>
      <c r="G21" s="3"/>
    </row>
    <row r="22" spans="3:7" s="1" customFormat="1" ht="29.25" outlineLevel="1" thickBot="1" x14ac:dyDescent="0.25">
      <c r="C22" s="2"/>
      <c r="D22" s="44" t="s">
        <v>1126</v>
      </c>
      <c r="E22" s="45" t="s">
        <v>400</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1608</v>
      </c>
      <c r="G29" s="3"/>
    </row>
    <row r="30" spans="3:7" s="1" customFormat="1" ht="29.25" outlineLevel="1" x14ac:dyDescent="0.25">
      <c r="C30" s="2"/>
      <c r="D30" s="10" t="s">
        <v>1133</v>
      </c>
      <c r="E30" s="6" t="s">
        <v>278</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31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32</v>
      </c>
      <c r="G54" s="3"/>
    </row>
    <row r="55" spans="3:7" s="1" customFormat="1" outlineLevel="1" x14ac:dyDescent="0.2">
      <c r="C55" s="2"/>
      <c r="D55" s="15" t="s">
        <v>1156</v>
      </c>
      <c r="E55" s="27" t="s">
        <v>21</v>
      </c>
      <c r="G55" s="3"/>
    </row>
    <row r="56" spans="3:7" s="1" customFormat="1" outlineLevel="1" x14ac:dyDescent="0.2">
      <c r="C56" s="2"/>
      <c r="D56" s="15" t="s">
        <v>1157</v>
      </c>
      <c r="E56" s="27" t="s">
        <v>31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31</v>
      </c>
      <c r="G67" s="3"/>
    </row>
    <row r="68" spans="3:7" s="1" customFormat="1" ht="15" outlineLevel="1" x14ac:dyDescent="0.25">
      <c r="C68" s="2"/>
      <c r="D68" s="10" t="s">
        <v>1166</v>
      </c>
      <c r="E68" s="6" t="s">
        <v>31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665</v>
      </c>
      <c r="G73" s="3"/>
    </row>
    <row r="74" spans="3:7" s="1" customFormat="1" ht="30" outlineLevel="1" x14ac:dyDescent="0.25">
      <c r="C74" s="2"/>
      <c r="D74" s="10" t="s">
        <v>1171</v>
      </c>
      <c r="E74" s="6" t="s">
        <v>666</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444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32</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32</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1235</v>
      </c>
      <c r="G123" s="3"/>
    </row>
    <row r="124" spans="3:7" s="1" customFormat="1" ht="29.25" outlineLevel="1" thickBot="1" x14ac:dyDescent="0.25">
      <c r="C124" s="2"/>
      <c r="D124" s="16" t="s">
        <v>1214</v>
      </c>
      <c r="E124" s="7" t="s">
        <v>1236</v>
      </c>
      <c r="G124" s="3"/>
    </row>
    <row r="125" spans="3:7" s="1" customFormat="1" ht="15.75" customHeight="1" thickTop="1" thickBot="1" x14ac:dyDescent="0.25">
      <c r="C125" s="2"/>
      <c r="D125" s="156" t="s">
        <v>1609</v>
      </c>
      <c r="E125" s="157" t="s">
        <v>640</v>
      </c>
      <c r="G125" s="3"/>
    </row>
    <row r="126" spans="3:7" s="1" customFormat="1" ht="15.75" thickTop="1" x14ac:dyDescent="0.25">
      <c r="C126" s="2"/>
      <c r="D126" s="13" t="s">
        <v>1215</v>
      </c>
      <c r="E126" s="4" t="s">
        <v>46</v>
      </c>
      <c r="G126" s="3"/>
    </row>
    <row r="127" spans="3:7" ht="86.25" x14ac:dyDescent="0.25">
      <c r="D127" s="10" t="s">
        <v>1216</v>
      </c>
      <c r="E127" s="6" t="s">
        <v>403</v>
      </c>
    </row>
    <row r="128" spans="3:7" ht="100.5" x14ac:dyDescent="0.25">
      <c r="D128" s="10" t="s">
        <v>1217</v>
      </c>
      <c r="E128" s="6" t="s">
        <v>233</v>
      </c>
    </row>
    <row r="129" spans="3:7" ht="30" x14ac:dyDescent="0.25">
      <c r="D129" s="10" t="s">
        <v>1218</v>
      </c>
      <c r="E129" s="19" t="s">
        <v>1610</v>
      </c>
    </row>
    <row r="130" spans="3:7" x14ac:dyDescent="0.2">
      <c r="D130" s="9" t="s">
        <v>1124</v>
      </c>
      <c r="E130" s="11" t="s">
        <v>1611</v>
      </c>
    </row>
    <row r="131" spans="3:7" ht="30" x14ac:dyDescent="0.25">
      <c r="D131" s="10" t="s">
        <v>1219</v>
      </c>
      <c r="E131" s="19" t="s">
        <v>1337</v>
      </c>
    </row>
    <row r="132" spans="3:7" s="1" customFormat="1" x14ac:dyDescent="0.2">
      <c r="C132" s="2"/>
      <c r="D132" s="9" t="s">
        <v>1124</v>
      </c>
      <c r="E132" s="11" t="s">
        <v>405</v>
      </c>
      <c r="G132" s="3"/>
    </row>
    <row r="133" spans="3:7" s="1" customFormat="1" ht="15" x14ac:dyDescent="0.25">
      <c r="C133" s="2"/>
      <c r="D133" s="97" t="s">
        <v>1220</v>
      </c>
      <c r="E133" s="6"/>
      <c r="G133" s="3"/>
    </row>
    <row r="134" spans="3:7" x14ac:dyDescent="0.2">
      <c r="D134" s="15" t="s">
        <v>1221</v>
      </c>
      <c r="E134" s="19" t="s">
        <v>60</v>
      </c>
    </row>
    <row r="135" spans="3:7" x14ac:dyDescent="0.2">
      <c r="D135" s="15" t="s">
        <v>1222</v>
      </c>
      <c r="E135" s="19" t="s">
        <v>60</v>
      </c>
    </row>
    <row r="136" spans="3:7" x14ac:dyDescent="0.2">
      <c r="D136" s="15" t="s">
        <v>1223</v>
      </c>
      <c r="E136" s="19" t="s">
        <v>60</v>
      </c>
    </row>
    <row r="137" spans="3:7" ht="28.5" x14ac:dyDescent="0.2">
      <c r="D137" s="9" t="s">
        <v>1224</v>
      </c>
      <c r="E137" s="11" t="s">
        <v>1612</v>
      </c>
    </row>
    <row r="138" spans="3:7" ht="30.75" thickBot="1" x14ac:dyDescent="0.3">
      <c r="D138" s="12" t="s">
        <v>1225</v>
      </c>
      <c r="E138" s="14" t="s">
        <v>1613</v>
      </c>
    </row>
    <row r="139" spans="3:7" ht="15" thickTop="1" x14ac:dyDescent="0.2"/>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5C6471D2-65FE-4E16-9B95-648A195C0E3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7110-A1FB-4CB7-9F35-9EFA0A84136E}">
  <sheetPr codeName="Tabelle100">
    <outlinePr summaryBelow="0"/>
  </sheetPr>
  <dimension ref="A1:EY146"/>
  <sheetViews>
    <sheetView zoomScaleNormal="100" workbookViewId="0">
      <pane ySplit="1" topLeftCell="A2" activePane="bottomLeft" state="frozen"/>
      <selection sqref="A1:XFD1048576"/>
      <selection pane="bottomLeft"/>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667</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688</v>
      </c>
      <c r="G3" s="3"/>
      <c r="H3" s="5"/>
    </row>
    <row r="4" spans="3:8" s="1" customFormat="1" ht="15" outlineLevel="1" x14ac:dyDescent="0.25">
      <c r="C4" s="2"/>
      <c r="D4" s="10" t="s">
        <v>1110</v>
      </c>
      <c r="E4" s="6" t="s">
        <v>1402</v>
      </c>
      <c r="G4" s="3"/>
    </row>
    <row r="5" spans="3:8" s="1" customFormat="1" ht="15" outlineLevel="1" x14ac:dyDescent="0.25">
      <c r="C5" s="2"/>
      <c r="D5" s="10" t="s">
        <v>1111</v>
      </c>
      <c r="E5" s="6" t="s">
        <v>204</v>
      </c>
      <c r="G5" s="3"/>
    </row>
    <row r="6" spans="3:8" s="1" customFormat="1" ht="15" outlineLevel="1" x14ac:dyDescent="0.25">
      <c r="C6" s="2"/>
      <c r="D6" s="10" t="s">
        <v>1112</v>
      </c>
      <c r="E6" s="6" t="s">
        <v>1475</v>
      </c>
      <c r="G6" s="3"/>
    </row>
    <row r="7" spans="3:8" s="1" customFormat="1" ht="15" outlineLevel="1" x14ac:dyDescent="0.25">
      <c r="C7" s="2"/>
      <c r="D7" s="10" t="s">
        <v>338</v>
      </c>
      <c r="E7" s="6" t="s">
        <v>668</v>
      </c>
      <c r="G7" s="3"/>
    </row>
    <row r="8" spans="3:8" s="1" customFormat="1" ht="15" outlineLevel="1" x14ac:dyDescent="0.25">
      <c r="C8" s="2"/>
      <c r="D8" s="10" t="s">
        <v>1113</v>
      </c>
      <c r="E8" s="6" t="s">
        <v>669</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60</v>
      </c>
      <c r="G11" s="3"/>
    </row>
    <row r="12" spans="3:8" s="1" customFormat="1" ht="28.5" outlineLevel="1" x14ac:dyDescent="0.2">
      <c r="C12" s="2"/>
      <c r="D12" s="15" t="s">
        <v>1117</v>
      </c>
      <c r="E12" s="27">
        <v>40</v>
      </c>
      <c r="G12" s="3"/>
    </row>
    <row r="13" spans="3:8" s="1" customFormat="1" ht="28.5" outlineLevel="1" x14ac:dyDescent="0.2">
      <c r="C13" s="2"/>
      <c r="D13" s="15" t="s">
        <v>1118</v>
      </c>
      <c r="E13" s="27">
        <v>20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675</v>
      </c>
      <c r="G18" s="3"/>
    </row>
    <row r="19" spans="3:7" s="1" customFormat="1" ht="15" outlineLevel="1" x14ac:dyDescent="0.25">
      <c r="C19" s="2"/>
      <c r="D19" s="10" t="s">
        <v>1123</v>
      </c>
      <c r="E19" s="6" t="s">
        <v>189</v>
      </c>
      <c r="G19" s="3"/>
    </row>
    <row r="20" spans="3:7" s="1" customFormat="1" ht="28.5" outlineLevel="1" x14ac:dyDescent="0.2">
      <c r="C20" s="2"/>
      <c r="D20" s="9" t="s">
        <v>1124</v>
      </c>
      <c r="E20" s="11" t="s">
        <v>674</v>
      </c>
      <c r="G20" s="3"/>
    </row>
    <row r="21" spans="3:7" s="1" customFormat="1" ht="45" outlineLevel="1" x14ac:dyDescent="0.25">
      <c r="C21" s="2"/>
      <c r="D21" s="10" t="s">
        <v>1125</v>
      </c>
      <c r="E21" s="6" t="s">
        <v>446</v>
      </c>
      <c r="G21" s="3"/>
    </row>
    <row r="22" spans="3:7" s="1" customFormat="1" ht="29.25" outlineLevel="1" thickBot="1" x14ac:dyDescent="0.25">
      <c r="C22" s="2"/>
      <c r="D22" s="44" t="s">
        <v>1126</v>
      </c>
      <c r="E22" s="45" t="s">
        <v>676</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677</v>
      </c>
      <c r="G29" s="3"/>
    </row>
    <row r="30" spans="3:7" s="1" customFormat="1" ht="15" outlineLevel="1" x14ac:dyDescent="0.25">
      <c r="C30" s="2"/>
      <c r="D30" s="10" t="s">
        <v>1133</v>
      </c>
      <c r="E30" s="6" t="s">
        <v>220</v>
      </c>
      <c r="G30" s="3"/>
    </row>
    <row r="31" spans="3:7" s="1" customFormat="1" ht="60" outlineLevel="1" x14ac:dyDescent="0.25">
      <c r="C31" s="2"/>
      <c r="D31" s="10" t="s">
        <v>1134</v>
      </c>
      <c r="E31" s="6" t="s">
        <v>82</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15" outlineLevel="1" x14ac:dyDescent="0.25">
      <c r="C38" s="2"/>
      <c r="D38" s="10" t="s">
        <v>1141</v>
      </c>
      <c r="E38" s="6" t="s">
        <v>76</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71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57.75" outlineLevel="1" x14ac:dyDescent="0.25">
      <c r="C73" s="2"/>
      <c r="D73" s="10" t="s">
        <v>1170</v>
      </c>
      <c r="E73" s="6" t="s">
        <v>685</v>
      </c>
      <c r="G73" s="3"/>
    </row>
    <row r="74" spans="3:7" s="1" customFormat="1" ht="57.75" outlineLevel="1" x14ac:dyDescent="0.25">
      <c r="C74" s="2"/>
      <c r="D74" s="10" t="s">
        <v>1171</v>
      </c>
      <c r="E74" s="6" t="s">
        <v>686</v>
      </c>
      <c r="G74" s="3"/>
    </row>
    <row r="75" spans="3:7" s="1" customFormat="1" ht="43.5" outlineLevel="1" x14ac:dyDescent="0.25">
      <c r="C75" s="2"/>
      <c r="D75" s="10" t="s">
        <v>1172</v>
      </c>
      <c r="E75" s="6" t="s">
        <v>671</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672</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673</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145</v>
      </c>
      <c r="G91" s="3"/>
    </row>
    <row r="92" spans="3:7" s="1" customFormat="1" ht="15" outlineLevel="1" x14ac:dyDescent="0.25">
      <c r="C92" s="2"/>
      <c r="D92" s="10" t="s">
        <v>1185</v>
      </c>
      <c r="E92" s="6" t="s">
        <v>687</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44.25" outlineLevel="1" thickBot="1" x14ac:dyDescent="0.3">
      <c r="C119" s="2"/>
      <c r="D119" s="12" t="s">
        <v>1209</v>
      </c>
      <c r="E119" s="7" t="s">
        <v>43</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1305</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1403</v>
      </c>
      <c r="E125" s="157" t="s">
        <v>679</v>
      </c>
      <c r="G125" s="3"/>
    </row>
    <row r="126" spans="3:7" s="1" customFormat="1" ht="30" outlineLevel="1" thickTop="1" x14ac:dyDescent="0.25">
      <c r="C126" s="2"/>
      <c r="D126" s="13" t="s">
        <v>1215</v>
      </c>
      <c r="E126" s="4" t="s">
        <v>85</v>
      </c>
      <c r="G126" s="3"/>
    </row>
    <row r="127" spans="3:7" s="1" customFormat="1" ht="171.75" outlineLevel="1" x14ac:dyDescent="0.25">
      <c r="C127" s="2"/>
      <c r="D127" s="10" t="s">
        <v>1216</v>
      </c>
      <c r="E127" s="6" t="s">
        <v>680</v>
      </c>
      <c r="G127" s="3"/>
    </row>
    <row r="128" spans="3:7" s="1" customFormat="1" ht="57.75" outlineLevel="1" x14ac:dyDescent="0.25">
      <c r="C128" s="2"/>
      <c r="D128" s="10" t="s">
        <v>1217</v>
      </c>
      <c r="E128" s="6" t="s">
        <v>681</v>
      </c>
      <c r="G128" s="3"/>
    </row>
    <row r="129" spans="3:7" s="1" customFormat="1" ht="30" outlineLevel="1" x14ac:dyDescent="0.25">
      <c r="C129" s="2"/>
      <c r="D129" s="10" t="s">
        <v>1218</v>
      </c>
      <c r="E129" s="19" t="s">
        <v>1404</v>
      </c>
      <c r="G129" s="3"/>
    </row>
    <row r="130" spans="3:7" s="1" customFormat="1" outlineLevel="1" x14ac:dyDescent="0.2">
      <c r="C130" s="2"/>
      <c r="D130" s="9" t="s">
        <v>1124</v>
      </c>
      <c r="E130" s="11" t="s">
        <v>682</v>
      </c>
      <c r="G130" s="3"/>
    </row>
    <row r="131" spans="3:7" s="1" customFormat="1" ht="30" outlineLevel="1" x14ac:dyDescent="0.25">
      <c r="C131" s="2"/>
      <c r="D131" s="10" t="s">
        <v>1219</v>
      </c>
      <c r="E131" s="19" t="s">
        <v>1405</v>
      </c>
      <c r="G131" s="3"/>
    </row>
    <row r="132" spans="3:7" s="1" customFormat="1" outlineLevel="1" x14ac:dyDescent="0.2">
      <c r="C132" s="2"/>
      <c r="D132" s="9" t="s">
        <v>1124</v>
      </c>
      <c r="E132" s="11" t="s">
        <v>683</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684</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6EE1971A-F926-422B-9199-D1308A8ED67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D9AE-1DB6-45B2-A847-ED030C63D5B7}">
  <sheetPr codeName="Tabelle101">
    <outlinePr summaryBelow="0"/>
  </sheetPr>
  <dimension ref="A1:EY15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689</v>
      </c>
      <c r="G1" s="112" t="s">
        <v>1227</v>
      </c>
    </row>
    <row r="2" spans="3:8" s="1" customFormat="1" ht="29.25" thickTop="1" thickBot="1" x14ac:dyDescent="0.45">
      <c r="C2" s="2"/>
      <c r="D2" s="161" t="s">
        <v>1108</v>
      </c>
      <c r="E2" s="162"/>
      <c r="G2" s="3"/>
    </row>
    <row r="3" spans="3:8" s="1" customFormat="1" ht="144" outlineLevel="1" thickTop="1" x14ac:dyDescent="0.25">
      <c r="C3" s="2"/>
      <c r="D3" s="13" t="s">
        <v>1109</v>
      </c>
      <c r="E3" s="4" t="s">
        <v>1664</v>
      </c>
      <c r="G3" s="3"/>
      <c r="H3" s="5"/>
    </row>
    <row r="4" spans="3:8" s="1" customFormat="1" ht="15" outlineLevel="1" x14ac:dyDescent="0.25">
      <c r="C4" s="2"/>
      <c r="D4" s="10" t="s">
        <v>1110</v>
      </c>
      <c r="E4" s="6" t="s">
        <v>1406</v>
      </c>
      <c r="G4" s="3"/>
    </row>
    <row r="5" spans="3:8" s="1" customFormat="1" ht="15" outlineLevel="1" x14ac:dyDescent="0.25">
      <c r="C5" s="2"/>
      <c r="D5" s="10" t="s">
        <v>1111</v>
      </c>
      <c r="E5" s="6" t="s">
        <v>690</v>
      </c>
      <c r="G5" s="3"/>
    </row>
    <row r="6" spans="3:8" s="1" customFormat="1" ht="15" outlineLevel="1" x14ac:dyDescent="0.25">
      <c r="C6" s="2"/>
      <c r="D6" s="10" t="s">
        <v>1112</v>
      </c>
      <c r="E6" s="6" t="s">
        <v>691</v>
      </c>
      <c r="G6" s="3"/>
    </row>
    <row r="7" spans="3:8" s="1" customFormat="1" ht="15" outlineLevel="1" x14ac:dyDescent="0.25">
      <c r="C7" s="2"/>
      <c r="D7" s="10" t="s">
        <v>338</v>
      </c>
      <c r="E7" s="6" t="s">
        <v>692</v>
      </c>
      <c r="G7" s="3"/>
    </row>
    <row r="8" spans="3:8" s="1" customFormat="1" ht="15" outlineLevel="1" x14ac:dyDescent="0.25">
      <c r="C8" s="2"/>
      <c r="D8" s="10" t="s">
        <v>1113</v>
      </c>
      <c r="E8" s="6" t="s">
        <v>693</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3200</v>
      </c>
      <c r="G11" s="3"/>
    </row>
    <row r="12" spans="3:8" s="1" customFormat="1" ht="28.5" outlineLevel="1" x14ac:dyDescent="0.2">
      <c r="C12" s="2"/>
      <c r="D12" s="15" t="s">
        <v>1117</v>
      </c>
      <c r="E12" s="27">
        <v>2750</v>
      </c>
      <c r="G12" s="3"/>
    </row>
    <row r="13" spans="3:8" s="1" customFormat="1" ht="28.5" outlineLevel="1" x14ac:dyDescent="0.2">
      <c r="C13" s="2"/>
      <c r="D13" s="15" t="s">
        <v>1118</v>
      </c>
      <c r="E13" s="27">
        <v>400</v>
      </c>
      <c r="G13" s="3"/>
    </row>
    <row r="14" spans="3:8" s="1" customFormat="1" ht="15" outlineLevel="1" thickBot="1" x14ac:dyDescent="0.25">
      <c r="C14" s="2"/>
      <c r="D14" s="16" t="s">
        <v>1119</v>
      </c>
      <c r="E14" s="91">
        <v>50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699</v>
      </c>
      <c r="G18" s="3"/>
    </row>
    <row r="19" spans="3:7" s="1" customFormat="1" ht="15" outlineLevel="1" x14ac:dyDescent="0.25">
      <c r="C19" s="2"/>
      <c r="D19" s="10" t="s">
        <v>1123</v>
      </c>
      <c r="E19" s="6" t="s">
        <v>35</v>
      </c>
      <c r="G19" s="3"/>
    </row>
    <row r="20" spans="3:7" s="1" customFormat="1" ht="71.25" outlineLevel="1" x14ac:dyDescent="0.2">
      <c r="C20" s="2"/>
      <c r="D20" s="9" t="s">
        <v>1124</v>
      </c>
      <c r="E20" s="11" t="s">
        <v>698</v>
      </c>
      <c r="G20" s="3"/>
    </row>
    <row r="21" spans="3:7" s="1" customFormat="1" ht="57.75" outlineLevel="1" x14ac:dyDescent="0.25">
      <c r="C21" s="2"/>
      <c r="D21" s="10" t="s">
        <v>1125</v>
      </c>
      <c r="E21" s="6" t="s">
        <v>700</v>
      </c>
      <c r="G21" s="3"/>
    </row>
    <row r="22" spans="3:7" s="1" customFormat="1" ht="100.5" outlineLevel="1" thickBot="1" x14ac:dyDescent="0.25">
      <c r="C22" s="2"/>
      <c r="D22" s="44" t="s">
        <v>1126</v>
      </c>
      <c r="E22" s="45" t="s">
        <v>701</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227</v>
      </c>
      <c r="G26" s="3"/>
    </row>
    <row r="27" spans="3:7" s="1" customFormat="1" ht="45.75" outlineLevel="1" thickBot="1" x14ac:dyDescent="0.3">
      <c r="C27" s="2"/>
      <c r="D27" s="12" t="s">
        <v>1130</v>
      </c>
      <c r="E27" s="31">
        <v>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704</v>
      </c>
      <c r="G29" s="3"/>
    </row>
    <row r="30" spans="3:7" s="1" customFormat="1" ht="15" outlineLevel="1" x14ac:dyDescent="0.25">
      <c r="C30" s="2"/>
      <c r="D30" s="10" t="s">
        <v>1133</v>
      </c>
      <c r="E30" s="6" t="s">
        <v>1665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27</v>
      </c>
      <c r="G37" s="3"/>
    </row>
    <row r="38" spans="3:7" s="1" customFormat="1" ht="29.25" outlineLevel="1" x14ac:dyDescent="0.25">
      <c r="C38" s="2"/>
      <c r="D38" s="10" t="s">
        <v>1141</v>
      </c>
      <c r="E38" s="6" t="s">
        <v>695</v>
      </c>
      <c r="G38" s="3"/>
    </row>
    <row r="39" spans="3:7" s="1" customFormat="1" ht="29.25" outlineLevel="1" x14ac:dyDescent="0.25">
      <c r="C39" s="2"/>
      <c r="D39" s="10" t="s">
        <v>1142</v>
      </c>
      <c r="E39" s="6" t="s">
        <v>696</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27</v>
      </c>
      <c r="G54" s="3"/>
    </row>
    <row r="55" spans="3:7" s="1" customFormat="1" outlineLevel="1" x14ac:dyDescent="0.2">
      <c r="C55" s="2"/>
      <c r="D55" s="15" t="s">
        <v>1156</v>
      </c>
      <c r="E55" s="27" t="s">
        <v>32</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29.25" outlineLevel="1" thickBot="1" x14ac:dyDescent="0.25">
      <c r="C58" s="2"/>
      <c r="D58" s="16" t="s">
        <v>1159</v>
      </c>
      <c r="E58" s="91" t="s">
        <v>1407</v>
      </c>
      <c r="G58" s="3"/>
    </row>
    <row r="59" spans="3:7" s="1" customFormat="1" ht="19.5" thickTop="1" thickBot="1" x14ac:dyDescent="0.25">
      <c r="C59" s="2"/>
      <c r="D59" s="156" t="s">
        <v>1160</v>
      </c>
      <c r="E59" s="157"/>
      <c r="G59" s="3"/>
    </row>
    <row r="60" spans="3:7" s="1" customFormat="1" ht="30.75" thickTop="1" thickBot="1" x14ac:dyDescent="0.3">
      <c r="C60" s="2"/>
      <c r="D60" s="46"/>
      <c r="E60" s="47" t="s">
        <v>1408</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711</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536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71</v>
      </c>
      <c r="G100" s="3"/>
    </row>
    <row r="101" spans="3:7" s="1" customFormat="1" ht="19.5" thickTop="1" thickBot="1" x14ac:dyDescent="0.25">
      <c r="C101" s="2"/>
      <c r="D101" s="156" t="s">
        <v>1160</v>
      </c>
      <c r="E101" s="157"/>
      <c r="G101" s="3"/>
    </row>
    <row r="102" spans="3:7" s="1" customFormat="1" ht="59.25" thickTop="1" thickBot="1" x14ac:dyDescent="0.3">
      <c r="C102" s="2"/>
      <c r="D102" s="46"/>
      <c r="E102" s="47" t="s">
        <v>1409</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44.25" outlineLevel="1" thickBot="1" x14ac:dyDescent="0.3">
      <c r="C115" s="2"/>
      <c r="D115" s="12" t="s">
        <v>1209</v>
      </c>
      <c r="E115" s="7" t="s">
        <v>705</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1260</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1260</v>
      </c>
      <c r="G120" s="3"/>
    </row>
    <row r="121" spans="3:7" s="1" customFormat="1" ht="15.75" thickTop="1" thickBot="1" x14ac:dyDescent="0.25">
      <c r="C121" s="2"/>
      <c r="D121" s="156" t="s">
        <v>1410</v>
      </c>
      <c r="E121" s="157" t="s">
        <v>706</v>
      </c>
      <c r="G121" s="3"/>
    </row>
    <row r="122" spans="3:7" s="1" customFormat="1" ht="30" outlineLevel="1" thickTop="1" x14ac:dyDescent="0.25">
      <c r="C122" s="2"/>
      <c r="D122" s="13" t="s">
        <v>1215</v>
      </c>
      <c r="E122" s="4" t="s">
        <v>85</v>
      </c>
      <c r="G122" s="3"/>
    </row>
    <row r="123" spans="3:7" s="1" customFormat="1" ht="171.75" outlineLevel="1" x14ac:dyDescent="0.25">
      <c r="C123" s="2"/>
      <c r="D123" s="10" t="s">
        <v>1216</v>
      </c>
      <c r="E123" s="6" t="s">
        <v>707</v>
      </c>
      <c r="G123" s="3"/>
    </row>
    <row r="124" spans="3:7" s="1" customFormat="1" ht="114.75" outlineLevel="1" x14ac:dyDescent="0.25">
      <c r="C124" s="2"/>
      <c r="D124" s="10" t="s">
        <v>1217</v>
      </c>
      <c r="E124" s="6" t="s">
        <v>708</v>
      </c>
      <c r="G124" s="3"/>
    </row>
    <row r="125" spans="3:7" s="1" customFormat="1" ht="30" outlineLevel="1" x14ac:dyDescent="0.25">
      <c r="C125" s="2"/>
      <c r="D125" s="10" t="s">
        <v>1218</v>
      </c>
      <c r="E125" s="19" t="s">
        <v>1411</v>
      </c>
      <c r="G125" s="3"/>
    </row>
    <row r="126" spans="3:7" s="1" customFormat="1" ht="42.75" outlineLevel="1" x14ac:dyDescent="0.2">
      <c r="C126" s="2"/>
      <c r="D126" s="9" t="s">
        <v>1124</v>
      </c>
      <c r="E126" s="11" t="s">
        <v>709</v>
      </c>
      <c r="G126" s="3"/>
    </row>
    <row r="127" spans="3:7" s="1" customFormat="1" ht="30" outlineLevel="1" x14ac:dyDescent="0.25">
      <c r="C127" s="2"/>
      <c r="D127" s="10" t="s">
        <v>1219</v>
      </c>
      <c r="E127" s="19" t="s">
        <v>1412</v>
      </c>
      <c r="G127" s="3"/>
    </row>
    <row r="128" spans="3:7" s="1" customFormat="1" ht="57" outlineLevel="1" x14ac:dyDescent="0.2">
      <c r="C128" s="2"/>
      <c r="D128" s="9" t="s">
        <v>1124</v>
      </c>
      <c r="E128" s="11" t="s">
        <v>710</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44.25" outlineLevel="1" thickBot="1" x14ac:dyDescent="0.3">
      <c r="C134" s="2"/>
      <c r="D134" s="12" t="s">
        <v>1225</v>
      </c>
      <c r="E134" s="14" t="s">
        <v>712</v>
      </c>
      <c r="G134" s="3"/>
    </row>
    <row r="135" spans="3:7" s="1" customFormat="1" ht="15.75" thickTop="1" thickBot="1" x14ac:dyDescent="0.25">
      <c r="C135" s="2"/>
      <c r="D135" s="156" t="s">
        <v>1413</v>
      </c>
      <c r="E135" s="157" t="s">
        <v>713</v>
      </c>
      <c r="G135" s="3"/>
    </row>
    <row r="136" spans="3:7" s="1" customFormat="1" ht="30" outlineLevel="1" thickTop="1" x14ac:dyDescent="0.25">
      <c r="C136" s="2"/>
      <c r="D136" s="13" t="s">
        <v>1215</v>
      </c>
      <c r="E136" s="4" t="s">
        <v>85</v>
      </c>
      <c r="G136" s="3"/>
    </row>
    <row r="137" spans="3:7" s="1" customFormat="1" ht="171.75" outlineLevel="1" x14ac:dyDescent="0.25">
      <c r="C137" s="2"/>
      <c r="D137" s="10" t="s">
        <v>1216</v>
      </c>
      <c r="E137" s="6" t="s">
        <v>707</v>
      </c>
      <c r="G137" s="3"/>
    </row>
    <row r="138" spans="3:7" s="1" customFormat="1" ht="114.75" outlineLevel="1" x14ac:dyDescent="0.25">
      <c r="C138" s="2"/>
      <c r="D138" s="10" t="s">
        <v>1217</v>
      </c>
      <c r="E138" s="6" t="s">
        <v>708</v>
      </c>
      <c r="G138" s="3"/>
    </row>
    <row r="139" spans="3:7" s="1" customFormat="1" ht="30" outlineLevel="1" x14ac:dyDescent="0.25">
      <c r="C139" s="2"/>
      <c r="D139" s="10" t="s">
        <v>1218</v>
      </c>
      <c r="E139" s="19" t="s">
        <v>1411</v>
      </c>
      <c r="G139" s="3"/>
    </row>
    <row r="140" spans="3:7" s="1" customFormat="1" ht="42.75" outlineLevel="1" x14ac:dyDescent="0.2">
      <c r="C140" s="2"/>
      <c r="D140" s="9" t="s">
        <v>1124</v>
      </c>
      <c r="E140" s="11" t="s">
        <v>709</v>
      </c>
      <c r="G140" s="3"/>
    </row>
    <row r="141" spans="3:7" s="1" customFormat="1" ht="30" outlineLevel="1" x14ac:dyDescent="0.25">
      <c r="C141" s="2"/>
      <c r="D141" s="10" t="s">
        <v>1219</v>
      </c>
      <c r="E141" s="19" t="s">
        <v>1414</v>
      </c>
      <c r="G141" s="3"/>
    </row>
    <row r="142" spans="3:7" s="1" customFormat="1" ht="57" outlineLevel="1" x14ac:dyDescent="0.2">
      <c r="C142" s="2"/>
      <c r="D142" s="9" t="s">
        <v>1124</v>
      </c>
      <c r="E142" s="11" t="s">
        <v>714</v>
      </c>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129.75" outlineLevel="1" thickBot="1" x14ac:dyDescent="0.3">
      <c r="C148" s="2"/>
      <c r="D148" s="12" t="s">
        <v>1225</v>
      </c>
      <c r="E148" s="14" t="s">
        <v>716</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F312125E-3267-49EF-8066-E26E16B0CB03}"/>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B471-F5CE-40A3-943A-526109717906}">
  <sheetPr codeName="Tabelle103">
    <outlinePr summaryBelow="0"/>
  </sheetPr>
  <dimension ref="A1:EY15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723</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747</v>
      </c>
      <c r="G3" s="3"/>
      <c r="H3" s="5"/>
    </row>
    <row r="4" spans="3:8" s="1" customFormat="1" ht="15" outlineLevel="1" x14ac:dyDescent="0.25">
      <c r="C4" s="2"/>
      <c r="D4" s="10" t="s">
        <v>1110</v>
      </c>
      <c r="E4" s="6" t="s">
        <v>1416</v>
      </c>
      <c r="G4" s="3"/>
    </row>
    <row r="5" spans="3:8" s="1" customFormat="1" ht="15" outlineLevel="1" x14ac:dyDescent="0.25">
      <c r="C5" s="2"/>
      <c r="D5" s="10" t="s">
        <v>1111</v>
      </c>
      <c r="E5" s="6" t="s">
        <v>724</v>
      </c>
      <c r="G5" s="3"/>
    </row>
    <row r="6" spans="3:8" s="1" customFormat="1" ht="15" outlineLevel="1" x14ac:dyDescent="0.25">
      <c r="C6" s="2"/>
      <c r="D6" s="10" t="s">
        <v>1112</v>
      </c>
      <c r="E6" s="6" t="s">
        <v>725</v>
      </c>
      <c r="G6" s="3"/>
    </row>
    <row r="7" spans="3:8" s="1" customFormat="1" ht="15" outlineLevel="1" x14ac:dyDescent="0.25">
      <c r="C7" s="2"/>
      <c r="D7" s="10" t="s">
        <v>338</v>
      </c>
      <c r="E7" s="6" t="s">
        <v>726</v>
      </c>
      <c r="G7" s="3"/>
    </row>
    <row r="8" spans="3:8" s="1" customFormat="1" ht="15" outlineLevel="1" x14ac:dyDescent="0.25">
      <c r="C8" s="2"/>
      <c r="D8" s="10" t="s">
        <v>1113</v>
      </c>
      <c r="E8" s="6" t="s">
        <v>727</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100</v>
      </c>
      <c r="G11" s="3"/>
    </row>
    <row r="12" spans="3:8" s="1" customFormat="1" ht="28.5" outlineLevel="1" x14ac:dyDescent="0.2">
      <c r="C12" s="2"/>
      <c r="D12" s="15" t="s">
        <v>1117</v>
      </c>
      <c r="E12" s="27">
        <v>70</v>
      </c>
      <c r="G12" s="3"/>
    </row>
    <row r="13" spans="3:8" s="1" customFormat="1" ht="28.5" outlineLevel="1" x14ac:dyDescent="0.2">
      <c r="C13" s="2"/>
      <c r="D13" s="15" t="s">
        <v>1118</v>
      </c>
      <c r="E13" s="27">
        <v>20</v>
      </c>
      <c r="G13" s="3"/>
    </row>
    <row r="14" spans="3:8" s="1" customFormat="1" ht="15" outlineLevel="1" thickBot="1" x14ac:dyDescent="0.25">
      <c r="C14" s="2"/>
      <c r="D14" s="16" t="s">
        <v>1119</v>
      </c>
      <c r="E14" s="91">
        <v>10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189</v>
      </c>
      <c r="G19" s="3"/>
    </row>
    <row r="20" spans="3:7" s="1" customFormat="1" outlineLevel="1" x14ac:dyDescent="0.2">
      <c r="C20" s="2"/>
      <c r="D20" s="9" t="s">
        <v>1124</v>
      </c>
      <c r="E20" s="11" t="s">
        <v>22</v>
      </c>
      <c r="G20" s="3"/>
    </row>
    <row r="21" spans="3:7" s="1" customFormat="1" ht="45" outlineLevel="1" x14ac:dyDescent="0.25">
      <c r="C21" s="2"/>
      <c r="D21" s="10" t="s">
        <v>1125</v>
      </c>
      <c r="E21" s="6" t="s">
        <v>134</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734</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72" outlineLevel="1" thickBot="1" x14ac:dyDescent="0.25">
      <c r="C34" s="2"/>
      <c r="D34" s="16" t="s">
        <v>1137</v>
      </c>
      <c r="E34" s="7" t="s">
        <v>203</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27</v>
      </c>
      <c r="G36" s="3"/>
    </row>
    <row r="37" spans="3:7" s="1" customFormat="1" ht="15" outlineLevel="1" x14ac:dyDescent="0.25">
      <c r="C37" s="2"/>
      <c r="D37" s="10" t="s">
        <v>1140</v>
      </c>
      <c r="E37" s="6" t="s">
        <v>32</v>
      </c>
      <c r="G37" s="3"/>
    </row>
    <row r="38" spans="3:7" s="1" customFormat="1" ht="29.25" outlineLevel="1" x14ac:dyDescent="0.25">
      <c r="C38" s="2"/>
      <c r="D38" s="10" t="s">
        <v>1141</v>
      </c>
      <c r="E38" s="6" t="s">
        <v>153</v>
      </c>
      <c r="G38" s="3"/>
    </row>
    <row r="39" spans="3:7" s="1" customFormat="1" ht="15" outlineLevel="1" x14ac:dyDescent="0.25">
      <c r="C39" s="2"/>
      <c r="D39" s="10" t="s">
        <v>1142</v>
      </c>
      <c r="E39" s="6" t="s">
        <v>132</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1417</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1418</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741</v>
      </c>
      <c r="G73" s="3"/>
    </row>
    <row r="74" spans="3:7" s="1" customFormat="1" ht="30" outlineLevel="1" x14ac:dyDescent="0.25">
      <c r="C74" s="2"/>
      <c r="D74" s="10" t="s">
        <v>1171</v>
      </c>
      <c r="E74" s="6" t="s">
        <v>530</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730</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30.75" thickTop="1" thickBot="1" x14ac:dyDescent="0.3">
      <c r="C102" s="2"/>
      <c r="D102" s="46"/>
      <c r="E102" s="47" t="s">
        <v>1419</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71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71</v>
      </c>
      <c r="G109" s="3"/>
    </row>
    <row r="110" spans="3:7" s="1" customFormat="1" ht="45.75" outlineLevel="1" thickBot="1" x14ac:dyDescent="0.3">
      <c r="C110" s="2"/>
      <c r="D110" s="12" t="s">
        <v>1205</v>
      </c>
      <c r="E110" s="7" t="s">
        <v>71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44.25" outlineLevel="1" thickBot="1" x14ac:dyDescent="0.3">
      <c r="C115" s="2"/>
      <c r="D115" s="12" t="s">
        <v>1209</v>
      </c>
      <c r="E115" s="7" t="s">
        <v>43</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1300</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60</v>
      </c>
      <c r="G120" s="3"/>
    </row>
    <row r="121" spans="3:7" s="1" customFormat="1" ht="15.75" thickTop="1" thickBot="1" x14ac:dyDescent="0.25">
      <c r="C121" s="2"/>
      <c r="D121" s="156" t="s">
        <v>1420</v>
      </c>
      <c r="E121" s="157" t="s">
        <v>736</v>
      </c>
      <c r="G121" s="3"/>
    </row>
    <row r="122" spans="3:7" s="1" customFormat="1" ht="30" outlineLevel="1" thickTop="1" x14ac:dyDescent="0.25">
      <c r="C122" s="2"/>
      <c r="D122" s="13" t="s">
        <v>1215</v>
      </c>
      <c r="E122" s="4" t="s">
        <v>85</v>
      </c>
      <c r="G122" s="3"/>
    </row>
    <row r="123" spans="3:7" s="1" customFormat="1" ht="228.75" outlineLevel="1" x14ac:dyDescent="0.25">
      <c r="C123" s="2"/>
      <c r="D123" s="10" t="s">
        <v>1216</v>
      </c>
      <c r="E123" s="6" t="s">
        <v>737</v>
      </c>
      <c r="G123" s="3"/>
    </row>
    <row r="124" spans="3:7" s="1" customFormat="1" ht="114.75" outlineLevel="1" x14ac:dyDescent="0.25">
      <c r="C124" s="2"/>
      <c r="D124" s="10" t="s">
        <v>1217</v>
      </c>
      <c r="E124" s="6" t="s">
        <v>504</v>
      </c>
      <c r="G124" s="3"/>
    </row>
    <row r="125" spans="3:7" s="1" customFormat="1" ht="30" outlineLevel="1" x14ac:dyDescent="0.25">
      <c r="C125" s="2"/>
      <c r="D125" s="10" t="s">
        <v>1218</v>
      </c>
      <c r="E125" s="19" t="s">
        <v>1421</v>
      </c>
      <c r="G125" s="3"/>
    </row>
    <row r="126" spans="3:7" s="1" customFormat="1" outlineLevel="1" x14ac:dyDescent="0.2">
      <c r="C126" s="2"/>
      <c r="D126" s="9" t="s">
        <v>1124</v>
      </c>
      <c r="E126" s="11" t="s">
        <v>738</v>
      </c>
      <c r="G126" s="3"/>
    </row>
    <row r="127" spans="3:7" s="1" customFormat="1" ht="30" outlineLevel="1" x14ac:dyDescent="0.25">
      <c r="C127" s="2"/>
      <c r="D127" s="10" t="s">
        <v>1219</v>
      </c>
      <c r="E127" s="19" t="s">
        <v>1276</v>
      </c>
      <c r="G127" s="3"/>
    </row>
    <row r="128" spans="3:7" s="1" customFormat="1" outlineLevel="1" x14ac:dyDescent="0.2">
      <c r="C128" s="2"/>
      <c r="D128" s="9" t="s">
        <v>1124</v>
      </c>
      <c r="E128" s="11" t="s">
        <v>739</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1422</v>
      </c>
      <c r="G131" s="3"/>
    </row>
    <row r="132" spans="3:7" s="1" customFormat="1" outlineLevel="1" x14ac:dyDescent="0.2">
      <c r="C132" s="2"/>
      <c r="D132" s="15" t="s">
        <v>1223</v>
      </c>
      <c r="E132" s="19" t="s">
        <v>1423</v>
      </c>
      <c r="G132" s="3"/>
    </row>
    <row r="133" spans="3:7" s="1" customFormat="1" ht="28.5" outlineLevel="1" x14ac:dyDescent="0.2">
      <c r="C133" s="2"/>
      <c r="D133" s="9" t="s">
        <v>1224</v>
      </c>
      <c r="E133" s="11" t="s">
        <v>740</v>
      </c>
      <c r="G133" s="3"/>
    </row>
    <row r="134" spans="3:7" s="1" customFormat="1" ht="30.75" outlineLevel="1" thickBot="1" x14ac:dyDescent="0.3">
      <c r="C134" s="2"/>
      <c r="D134" s="12" t="s">
        <v>1225</v>
      </c>
      <c r="E134" s="14" t="s">
        <v>742</v>
      </c>
      <c r="G134" s="3"/>
    </row>
    <row r="135" spans="3:7" s="1" customFormat="1" ht="15.75" thickTop="1" thickBot="1" x14ac:dyDescent="0.25">
      <c r="C135" s="2"/>
      <c r="D135" s="156" t="s">
        <v>1424</v>
      </c>
      <c r="E135" s="157" t="s">
        <v>743</v>
      </c>
      <c r="G135" s="3"/>
    </row>
    <row r="136" spans="3:7" s="1" customFormat="1" ht="30" outlineLevel="1" thickTop="1" x14ac:dyDescent="0.25">
      <c r="C136" s="2"/>
      <c r="D136" s="13" t="s">
        <v>1215</v>
      </c>
      <c r="E136" s="4" t="s">
        <v>85</v>
      </c>
      <c r="G136" s="3"/>
    </row>
    <row r="137" spans="3:7" s="1" customFormat="1" ht="86.25" outlineLevel="1" x14ac:dyDescent="0.25">
      <c r="C137" s="2"/>
      <c r="D137" s="10" t="s">
        <v>1216</v>
      </c>
      <c r="E137" s="6" t="s">
        <v>744</v>
      </c>
      <c r="G137" s="3"/>
    </row>
    <row r="138" spans="3:7" s="1" customFormat="1" ht="86.25" outlineLevel="1" x14ac:dyDescent="0.25">
      <c r="C138" s="2"/>
      <c r="D138" s="10" t="s">
        <v>1217</v>
      </c>
      <c r="E138" s="6" t="s">
        <v>48</v>
      </c>
      <c r="G138" s="3"/>
    </row>
    <row r="139" spans="3:7" s="1" customFormat="1" ht="30" outlineLevel="1" x14ac:dyDescent="0.25">
      <c r="C139" s="2"/>
      <c r="D139" s="10" t="s">
        <v>1218</v>
      </c>
      <c r="E139" s="19" t="s">
        <v>1421</v>
      </c>
      <c r="G139" s="3"/>
    </row>
    <row r="140" spans="3:7" s="1" customFormat="1" outlineLevel="1" x14ac:dyDescent="0.2">
      <c r="C140" s="2"/>
      <c r="D140" s="9" t="s">
        <v>1124</v>
      </c>
      <c r="E140" s="11" t="s">
        <v>738</v>
      </c>
      <c r="G140" s="3"/>
    </row>
    <row r="141" spans="3:7" s="1" customFormat="1" ht="30" outlineLevel="1" x14ac:dyDescent="0.25">
      <c r="C141" s="2"/>
      <c r="D141" s="10" t="s">
        <v>1219</v>
      </c>
      <c r="E141" s="19" t="s">
        <v>1425</v>
      </c>
      <c r="G141" s="3"/>
    </row>
    <row r="142" spans="3:7" s="1" customFormat="1" outlineLevel="1" x14ac:dyDescent="0.2">
      <c r="C142" s="2"/>
      <c r="D142" s="9" t="s">
        <v>1124</v>
      </c>
      <c r="E142" s="11" t="s">
        <v>739</v>
      </c>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30.75" outlineLevel="1" thickBot="1" x14ac:dyDescent="0.3">
      <c r="C148" s="2"/>
      <c r="D148" s="12" t="s">
        <v>1225</v>
      </c>
      <c r="E148" s="14" t="s">
        <v>742</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C1AE4283-423B-426B-A677-EB5E632D02F1}"/>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F376-2717-4CAD-BA19-004AACAE5807}">
  <sheetPr codeName="Tabelle117">
    <outlinePr summaryBelow="0"/>
  </sheetPr>
  <dimension ref="A1:EY156"/>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1747</v>
      </c>
      <c r="G1" s="112" t="s">
        <v>1227</v>
      </c>
    </row>
    <row r="2" spans="3:8" s="1" customFormat="1" ht="29.25" thickTop="1" thickBot="1" x14ac:dyDescent="0.45">
      <c r="C2" s="2"/>
      <c r="D2" s="161" t="s">
        <v>1108</v>
      </c>
      <c r="E2" s="162"/>
      <c r="G2" s="3"/>
    </row>
    <row r="3" spans="3:8" s="1" customFormat="1" ht="87" outlineLevel="1" thickTop="1" x14ac:dyDescent="0.25">
      <c r="C3" s="2"/>
      <c r="D3" s="13" t="s">
        <v>1109</v>
      </c>
      <c r="E3" s="4" t="s">
        <v>1748</v>
      </c>
      <c r="G3" s="3"/>
      <c r="H3" s="5"/>
    </row>
    <row r="4" spans="3:8" s="1" customFormat="1" ht="15" outlineLevel="1" x14ac:dyDescent="0.25">
      <c r="C4" s="2"/>
      <c r="D4" s="10" t="s">
        <v>1110</v>
      </c>
      <c r="E4" s="6" t="s">
        <v>1464</v>
      </c>
      <c r="G4" s="3"/>
    </row>
    <row r="5" spans="3:8" s="1" customFormat="1" ht="15" outlineLevel="1" x14ac:dyDescent="0.25">
      <c r="C5" s="2"/>
      <c r="D5" s="10" t="s">
        <v>1111</v>
      </c>
      <c r="E5" s="6" t="s">
        <v>1749</v>
      </c>
      <c r="G5" s="3"/>
    </row>
    <row r="6" spans="3:8" s="1" customFormat="1" ht="15" outlineLevel="1" x14ac:dyDescent="0.25">
      <c r="C6" s="2"/>
      <c r="D6" s="10" t="s">
        <v>1112</v>
      </c>
      <c r="E6" s="6" t="s">
        <v>1750</v>
      </c>
      <c r="G6" s="3"/>
    </row>
    <row r="7" spans="3:8" s="1" customFormat="1" ht="15" outlineLevel="1" x14ac:dyDescent="0.25">
      <c r="C7" s="2"/>
      <c r="D7" s="10" t="s">
        <v>338</v>
      </c>
      <c r="E7" s="6" t="s">
        <v>1751</v>
      </c>
      <c r="G7" s="3"/>
    </row>
    <row r="8" spans="3:8" s="1" customFormat="1" ht="15" outlineLevel="1" x14ac:dyDescent="0.25">
      <c r="C8" s="2"/>
      <c r="D8" s="10" t="s">
        <v>1113</v>
      </c>
      <c r="E8" s="6" t="s">
        <v>1844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445</v>
      </c>
      <c r="G18" s="3"/>
    </row>
    <row r="19" spans="3:7" s="1" customFormat="1" ht="15" outlineLevel="1" x14ac:dyDescent="0.25">
      <c r="C19" s="2"/>
      <c r="D19" s="10" t="s">
        <v>1123</v>
      </c>
      <c r="E19" s="6" t="s">
        <v>35</v>
      </c>
      <c r="G19" s="3"/>
    </row>
    <row r="20" spans="3:7" s="1" customFormat="1" outlineLevel="1" x14ac:dyDescent="0.2">
      <c r="C20" s="2"/>
      <c r="D20" s="9" t="s">
        <v>1124</v>
      </c>
      <c r="E20" s="11" t="s">
        <v>1752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1753</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1754</v>
      </c>
      <c r="G29" s="3"/>
    </row>
    <row r="30" spans="3:7" s="1" customFormat="1" ht="271.5" outlineLevel="1" x14ac:dyDescent="0.25">
      <c r="C30" s="2"/>
      <c r="D30" s="10" t="s">
        <v>1133</v>
      </c>
      <c r="E30" s="6" t="s">
        <v>1755</v>
      </c>
      <c r="G30" s="3"/>
    </row>
    <row r="31" spans="3:7" s="1" customFormat="1" ht="60" outlineLevel="1" x14ac:dyDescent="0.25">
      <c r="C31" s="2"/>
      <c r="D31" s="10" t="s">
        <v>1134</v>
      </c>
      <c r="E31" s="6" t="s">
        <v>82</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57.75" outlineLevel="1" thickBot="1" x14ac:dyDescent="0.25">
      <c r="C34" s="2"/>
      <c r="D34" s="16" t="s">
        <v>1137</v>
      </c>
      <c r="E34" s="7" t="s">
        <v>1756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32</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32</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43.5" outlineLevel="1" x14ac:dyDescent="0.25">
      <c r="C73" s="2"/>
      <c r="D73" s="10" t="s">
        <v>1170</v>
      </c>
      <c r="E73" s="6" t="s">
        <v>1757</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536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1758</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21</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31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71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31</v>
      </c>
      <c r="G99" s="3"/>
    </row>
    <row r="100" spans="3:7" s="1" customFormat="1" ht="45.75" outlineLevel="1" thickBot="1" x14ac:dyDescent="0.3">
      <c r="C100" s="2"/>
      <c r="D100" s="12" t="s">
        <v>1198</v>
      </c>
      <c r="E100" s="7" t="s">
        <v>71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44.25" outlineLevel="1" thickTop="1" x14ac:dyDescent="0.25">
      <c r="C114" s="2"/>
      <c r="D114" s="13" t="s">
        <v>1208</v>
      </c>
      <c r="E114" s="4" t="s">
        <v>42</v>
      </c>
      <c r="G114" s="3"/>
    </row>
    <row r="115" spans="3:7" s="1" customFormat="1" ht="15.75" outlineLevel="1" thickBot="1" x14ac:dyDescent="0.3">
      <c r="C115" s="2"/>
      <c r="D115" s="12" t="s">
        <v>1209</v>
      </c>
      <c r="E115" s="7" t="s">
        <v>161</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1339</v>
      </c>
      <c r="G117" s="3"/>
    </row>
    <row r="118" spans="3:7" s="1" customFormat="1" ht="42.75" outlineLevel="1" x14ac:dyDescent="0.2">
      <c r="C118" s="2"/>
      <c r="D118" s="15" t="s">
        <v>1212</v>
      </c>
      <c r="E118" s="6" t="s">
        <v>1250</v>
      </c>
      <c r="G118" s="3"/>
    </row>
    <row r="119" spans="3:7" s="1" customFormat="1" ht="28.5" outlineLevel="1" x14ac:dyDescent="0.2">
      <c r="C119" s="2"/>
      <c r="D119" s="15" t="s">
        <v>1213</v>
      </c>
      <c r="E119" s="6" t="s">
        <v>1250</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1759</v>
      </c>
      <c r="E121" s="157" t="s">
        <v>1749</v>
      </c>
      <c r="G121" s="3"/>
    </row>
    <row r="122" spans="3:7" s="1" customFormat="1" ht="15.75" outlineLevel="1" thickTop="1" x14ac:dyDescent="0.25">
      <c r="C122" s="2"/>
      <c r="D122" s="13" t="s">
        <v>1215</v>
      </c>
      <c r="E122" s="4" t="s">
        <v>55</v>
      </c>
      <c r="G122" s="3"/>
    </row>
    <row r="123" spans="3:7" s="1" customFormat="1" ht="100.5" outlineLevel="1" x14ac:dyDescent="0.25">
      <c r="C123" s="2"/>
      <c r="D123" s="10" t="s">
        <v>1216</v>
      </c>
      <c r="E123" s="6" t="s">
        <v>319</v>
      </c>
      <c r="G123" s="3"/>
    </row>
    <row r="124" spans="3:7" s="1" customFormat="1" ht="100.5" outlineLevel="1" x14ac:dyDescent="0.25">
      <c r="C124" s="2"/>
      <c r="D124" s="10" t="s">
        <v>1217</v>
      </c>
      <c r="E124" s="6" t="s">
        <v>1760</v>
      </c>
      <c r="G124" s="3"/>
    </row>
    <row r="125" spans="3:7" s="1" customFormat="1" ht="30" outlineLevel="1" x14ac:dyDescent="0.25">
      <c r="C125" s="2"/>
      <c r="D125" s="10" t="s">
        <v>1218</v>
      </c>
      <c r="E125" s="19" t="s">
        <v>1244</v>
      </c>
      <c r="G125" s="3"/>
    </row>
    <row r="126" spans="3:7" s="1" customFormat="1" outlineLevel="1" x14ac:dyDescent="0.2">
      <c r="C126" s="2"/>
      <c r="D126" s="9" t="s">
        <v>1124</v>
      </c>
      <c r="E126" s="11">
        <v>0</v>
      </c>
      <c r="G126" s="3"/>
    </row>
    <row r="127" spans="3:7" s="1" customFormat="1" ht="30" outlineLevel="1" x14ac:dyDescent="0.25">
      <c r="C127" s="2"/>
      <c r="D127" s="10" t="s">
        <v>1219</v>
      </c>
      <c r="E127" s="19" t="s">
        <v>1761</v>
      </c>
      <c r="G127" s="3"/>
    </row>
    <row r="128" spans="3:7" s="1" customFormat="1" outlineLevel="1" x14ac:dyDescent="0.2">
      <c r="C128" s="2"/>
      <c r="D128" s="9" t="s">
        <v>1124</v>
      </c>
      <c r="E128" s="11" t="s">
        <v>1762</v>
      </c>
      <c r="G128" s="3"/>
    </row>
    <row r="129" spans="3:7" s="1" customFormat="1" ht="15" outlineLevel="1" x14ac:dyDescent="0.25">
      <c r="C129" s="2"/>
      <c r="D129" s="97" t="s">
        <v>1220</v>
      </c>
      <c r="E129" s="6"/>
      <c r="G129" s="3"/>
    </row>
    <row r="130" spans="3:7" s="1" customFormat="1" outlineLevel="1" x14ac:dyDescent="0.2">
      <c r="C130" s="2"/>
      <c r="D130" s="15" t="s">
        <v>1221</v>
      </c>
      <c r="E130" s="19" t="s">
        <v>1348</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75" thickTop="1" thickBot="1" x14ac:dyDescent="0.25">
      <c r="C135" s="2"/>
      <c r="D135" s="156" t="s">
        <v>1763</v>
      </c>
      <c r="E135" s="157" t="s">
        <v>1764</v>
      </c>
      <c r="G135" s="3"/>
    </row>
    <row r="136" spans="3:7" s="1" customFormat="1" ht="15.75" outlineLevel="1" thickTop="1" x14ac:dyDescent="0.25">
      <c r="C136" s="2"/>
      <c r="D136" s="13" t="s">
        <v>1215</v>
      </c>
      <c r="E136" s="4" t="s">
        <v>170</v>
      </c>
      <c r="G136" s="3"/>
    </row>
    <row r="137" spans="3:7" s="1" customFormat="1" ht="86.25" outlineLevel="1" x14ac:dyDescent="0.25">
      <c r="C137" s="2"/>
      <c r="D137" s="10" t="s">
        <v>1216</v>
      </c>
      <c r="E137" s="6" t="s">
        <v>403</v>
      </c>
      <c r="G137" s="3"/>
    </row>
    <row r="138" spans="3:7" s="1" customFormat="1" ht="100.5" outlineLevel="1" x14ac:dyDescent="0.25">
      <c r="C138" s="2"/>
      <c r="D138" s="10" t="s">
        <v>1217</v>
      </c>
      <c r="E138" s="6" t="s">
        <v>1760</v>
      </c>
      <c r="G138" s="3"/>
    </row>
    <row r="139" spans="3:7" s="1" customFormat="1" ht="30" outlineLevel="1" x14ac:dyDescent="0.25">
      <c r="C139" s="2"/>
      <c r="D139" s="10" t="s">
        <v>1218</v>
      </c>
      <c r="E139" s="19" t="s">
        <v>1765</v>
      </c>
      <c r="G139" s="3"/>
    </row>
    <row r="140" spans="3:7" s="1" customFormat="1" outlineLevel="1" x14ac:dyDescent="0.2">
      <c r="C140" s="2"/>
      <c r="D140" s="9" t="s">
        <v>1124</v>
      </c>
      <c r="E140" s="11" t="s">
        <v>1766</v>
      </c>
      <c r="G140" s="3"/>
    </row>
    <row r="141" spans="3:7" s="1" customFormat="1" ht="30" outlineLevel="1" x14ac:dyDescent="0.25">
      <c r="C141" s="2"/>
      <c r="D141" s="10" t="s">
        <v>1219</v>
      </c>
      <c r="E141" s="19" t="s">
        <v>1343</v>
      </c>
      <c r="G141" s="3"/>
    </row>
    <row r="142" spans="3:7" s="1" customFormat="1" outlineLevel="1" x14ac:dyDescent="0.2">
      <c r="C142" s="2"/>
      <c r="D142" s="9" t="s">
        <v>1124</v>
      </c>
      <c r="E142" s="11" t="s">
        <v>1762</v>
      </c>
      <c r="G142" s="3"/>
    </row>
    <row r="143" spans="3:7" s="1" customFormat="1" ht="15" outlineLevel="1" x14ac:dyDescent="0.25">
      <c r="C143" s="2"/>
      <c r="D143" s="97" t="s">
        <v>1220</v>
      </c>
      <c r="E143" s="6"/>
      <c r="G143" s="3"/>
    </row>
    <row r="144" spans="3:7" s="1" customFormat="1" outlineLevel="1" x14ac:dyDescent="0.2">
      <c r="C144" s="2"/>
      <c r="D144" s="15" t="s">
        <v>1221</v>
      </c>
      <c r="E144" s="19" t="s">
        <v>1348</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30.75" outlineLevel="1" thickBot="1" x14ac:dyDescent="0.3">
      <c r="C148" s="2"/>
      <c r="D148" s="12" t="s">
        <v>1225</v>
      </c>
      <c r="E148" s="14" t="s">
        <v>1767</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61618B4A-065F-48F9-BAE0-0775CAF92C2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6A6F-AA42-44E8-8AEA-5EC90138CF58}">
  <sheetPr codeName="Tabelle104">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748</v>
      </c>
      <c r="G1" s="112" t="s">
        <v>1227</v>
      </c>
    </row>
    <row r="2" spans="3:8" s="1" customFormat="1" ht="29.25" thickTop="1" thickBot="1" x14ac:dyDescent="0.45">
      <c r="C2" s="2"/>
      <c r="D2" s="161" t="s">
        <v>1108</v>
      </c>
      <c r="E2" s="162"/>
      <c r="G2" s="3"/>
    </row>
    <row r="3" spans="3:8" s="1" customFormat="1" ht="15.75" outlineLevel="1" thickTop="1" x14ac:dyDescent="0.25">
      <c r="C3" s="2"/>
      <c r="D3" s="13" t="s">
        <v>1109</v>
      </c>
      <c r="E3" s="4" t="s">
        <v>760</v>
      </c>
      <c r="G3" s="3"/>
      <c r="H3" s="5"/>
    </row>
    <row r="4" spans="3:8" s="1" customFormat="1" ht="15" outlineLevel="1" x14ac:dyDescent="0.25">
      <c r="C4" s="2"/>
      <c r="D4" s="10" t="s">
        <v>1110</v>
      </c>
      <c r="E4" s="6" t="s">
        <v>1426</v>
      </c>
      <c r="G4" s="3"/>
    </row>
    <row r="5" spans="3:8" s="1" customFormat="1" ht="15" outlineLevel="1" x14ac:dyDescent="0.25">
      <c r="C5" s="2"/>
      <c r="D5" s="10" t="s">
        <v>1111</v>
      </c>
      <c r="E5" s="6" t="s">
        <v>749</v>
      </c>
      <c r="G5" s="3"/>
    </row>
    <row r="6" spans="3:8" s="1" customFormat="1" ht="15" outlineLevel="1" x14ac:dyDescent="0.25">
      <c r="C6" s="2"/>
      <c r="D6" s="10" t="s">
        <v>1112</v>
      </c>
      <c r="E6" s="6" t="s">
        <v>750</v>
      </c>
      <c r="G6" s="3"/>
    </row>
    <row r="7" spans="3:8" s="1" customFormat="1" ht="15" outlineLevel="1" x14ac:dyDescent="0.25">
      <c r="C7" s="2"/>
      <c r="D7" s="10" t="s">
        <v>338</v>
      </c>
      <c r="E7" s="6" t="s">
        <v>751</v>
      </c>
      <c r="G7" s="3"/>
    </row>
    <row r="8" spans="3:8" s="1" customFormat="1" ht="15" outlineLevel="1" x14ac:dyDescent="0.25">
      <c r="C8" s="2"/>
      <c r="D8" s="10" t="s">
        <v>1113</v>
      </c>
      <c r="E8" s="6" t="s">
        <v>752</v>
      </c>
      <c r="G8" s="3"/>
    </row>
    <row r="9" spans="3:8" s="1" customFormat="1" ht="30" outlineLevel="1" x14ac:dyDescent="0.25">
      <c r="C9" s="2"/>
      <c r="D9" s="10" t="s">
        <v>1114</v>
      </c>
      <c r="E9" s="6" t="s">
        <v>754</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675</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208</v>
      </c>
      <c r="G26" s="3"/>
    </row>
    <row r="27" spans="3:7" s="1" customFormat="1" ht="45.75" outlineLevel="1" thickBot="1" x14ac:dyDescent="0.3">
      <c r="C27" s="2"/>
      <c r="D27" s="12" t="s">
        <v>1130</v>
      </c>
      <c r="E27" s="31">
        <v>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15" outlineLevel="1" x14ac:dyDescent="0.25">
      <c r="C30" s="2"/>
      <c r="D30" s="10" t="s">
        <v>1133</v>
      </c>
      <c r="E30" s="6" t="s">
        <v>328</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43.5" outlineLevel="1" thickBot="1" x14ac:dyDescent="0.25">
      <c r="C34" s="2"/>
      <c r="D34" s="16" t="s">
        <v>1137</v>
      </c>
      <c r="E34" s="7" t="s">
        <v>759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27</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71</v>
      </c>
      <c r="G42" s="3"/>
    </row>
    <row r="43" spans="3:7" s="1" customFormat="1" ht="15" outlineLevel="1" x14ac:dyDescent="0.25">
      <c r="C43" s="2"/>
      <c r="D43" s="10" t="s">
        <v>1146</v>
      </c>
      <c r="E43" s="6" t="s">
        <v>71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71</v>
      </c>
      <c r="G47" s="3"/>
    </row>
    <row r="48" spans="3:7" s="1" customFormat="1" ht="15.75" outlineLevel="1" thickBot="1" x14ac:dyDescent="0.3">
      <c r="C48" s="2"/>
      <c r="D48" s="12" t="s">
        <v>112</v>
      </c>
      <c r="E48" s="7" t="s">
        <v>31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71</v>
      </c>
      <c r="G50" s="3"/>
    </row>
    <row r="51" spans="3:7" s="1" customFormat="1" ht="30.75" outlineLevel="1" thickBot="1" x14ac:dyDescent="0.3">
      <c r="C51" s="2"/>
      <c r="D51" s="12" t="s">
        <v>1152</v>
      </c>
      <c r="E51" s="7" t="s">
        <v>71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27</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71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32</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576</v>
      </c>
      <c r="G73" s="3"/>
    </row>
    <row r="74" spans="3:7" s="1" customFormat="1" ht="30" outlineLevel="1" x14ac:dyDescent="0.25">
      <c r="C74" s="2"/>
      <c r="D74" s="10" t="s">
        <v>1171</v>
      </c>
      <c r="E74" s="6" t="s">
        <v>60</v>
      </c>
      <c r="G74" s="3"/>
    </row>
    <row r="75" spans="3:7" s="1" customFormat="1" ht="43.5" outlineLevel="1" x14ac:dyDescent="0.25">
      <c r="C75" s="2"/>
      <c r="D75" s="10" t="s">
        <v>1172</v>
      </c>
      <c r="E75" s="6" t="s">
        <v>671</v>
      </c>
      <c r="G75" s="3"/>
    </row>
    <row r="76" spans="3:7" s="1" customFormat="1" ht="30" outlineLevel="1" x14ac:dyDescent="0.25">
      <c r="C76" s="2"/>
      <c r="D76" s="10" t="s">
        <v>1173</v>
      </c>
      <c r="E76" s="6" t="s">
        <v>1316</v>
      </c>
      <c r="G76" s="160"/>
    </row>
    <row r="77" spans="3:7" s="1" customFormat="1" ht="15" outlineLevel="1" thickBot="1" x14ac:dyDescent="0.25">
      <c r="C77" s="2"/>
      <c r="D77" s="44" t="s">
        <v>1174</v>
      </c>
      <c r="E77" s="45" t="s">
        <v>755</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131</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32</v>
      </c>
      <c r="G83" s="3"/>
    </row>
    <row r="84" spans="3:7" s="1" customFormat="1" ht="30" outlineLevel="1" x14ac:dyDescent="0.25">
      <c r="C84" s="2"/>
      <c r="D84" s="10" t="s">
        <v>1181</v>
      </c>
      <c r="E84" s="6" t="s">
        <v>32</v>
      </c>
      <c r="G84" s="3"/>
    </row>
    <row r="85" spans="3:7" s="1" customFormat="1" ht="60" outlineLevel="1" x14ac:dyDescent="0.25">
      <c r="C85" s="2"/>
      <c r="D85" s="10" t="s">
        <v>1182</v>
      </c>
      <c r="E85" s="6" t="s">
        <v>32</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30</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1323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71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44.25" outlineLevel="1" thickTop="1" x14ac:dyDescent="0.25">
      <c r="C118" s="2"/>
      <c r="D118" s="13" t="s">
        <v>1208</v>
      </c>
      <c r="E118" s="4" t="s">
        <v>42</v>
      </c>
      <c r="G118" s="3"/>
    </row>
    <row r="119" spans="3:7" s="1" customFormat="1" ht="15.75" outlineLevel="1" thickBot="1" x14ac:dyDescent="0.3">
      <c r="C119" s="2"/>
      <c r="D119" s="12" t="s">
        <v>1209</v>
      </c>
      <c r="E119" s="7" t="s">
        <v>756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60</v>
      </c>
      <c r="G121" s="3"/>
    </row>
    <row r="122" spans="3:7" s="1" customFormat="1" ht="42.75" outlineLevel="1" x14ac:dyDescent="0.2">
      <c r="C122" s="2"/>
      <c r="D122" s="15" t="s">
        <v>1212</v>
      </c>
      <c r="E122" s="6" t="s">
        <v>60</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60</v>
      </c>
      <c r="G124" s="3"/>
    </row>
    <row r="125" spans="3:7" s="1" customFormat="1" ht="15.75" thickTop="1" thickBot="1" x14ac:dyDescent="0.25">
      <c r="C125" s="2"/>
      <c r="D125" s="156" t="s">
        <v>1353</v>
      </c>
      <c r="E125" s="157">
        <v>0</v>
      </c>
      <c r="G125" s="3"/>
    </row>
    <row r="126" spans="3:7" s="1" customFormat="1" ht="30" outlineLevel="1" thickTop="1" x14ac:dyDescent="0.25">
      <c r="C126" s="2"/>
      <c r="D126" s="13" t="s">
        <v>1215</v>
      </c>
      <c r="E126" s="4" t="s">
        <v>85</v>
      </c>
      <c r="G126" s="3"/>
    </row>
    <row r="127" spans="3:7" s="1" customFormat="1" ht="57.75" outlineLevel="1" x14ac:dyDescent="0.25">
      <c r="C127" s="2"/>
      <c r="D127" s="10" t="s">
        <v>1216</v>
      </c>
      <c r="E127" s="6" t="s">
        <v>757</v>
      </c>
      <c r="G127" s="3"/>
    </row>
    <row r="128" spans="3:7" s="1" customFormat="1" ht="45" outlineLevel="1" x14ac:dyDescent="0.25">
      <c r="C128" s="2"/>
      <c r="D128" s="10" t="s">
        <v>1217</v>
      </c>
      <c r="E128" s="6" t="s">
        <v>758</v>
      </c>
      <c r="G128" s="3"/>
    </row>
    <row r="129" spans="3:7" s="1" customFormat="1" ht="30" outlineLevel="1" x14ac:dyDescent="0.25">
      <c r="C129" s="2"/>
      <c r="D129" s="10" t="s">
        <v>1218</v>
      </c>
      <c r="E129" s="19" t="s">
        <v>60</v>
      </c>
      <c r="G129" s="3"/>
    </row>
    <row r="130" spans="3:7" s="1" customFormat="1" outlineLevel="1" x14ac:dyDescent="0.2">
      <c r="C130" s="2"/>
      <c r="D130" s="9" t="s">
        <v>1124</v>
      </c>
      <c r="E130" s="11">
        <v>0</v>
      </c>
      <c r="G130" s="3"/>
    </row>
    <row r="131" spans="3:7" s="1" customFormat="1" ht="30" outlineLevel="1" x14ac:dyDescent="0.25">
      <c r="C131" s="2"/>
      <c r="D131" s="10" t="s">
        <v>1219</v>
      </c>
      <c r="E131" s="19" t="s">
        <v>1390</v>
      </c>
      <c r="G131" s="3"/>
    </row>
    <row r="132" spans="3:7" s="1" customFormat="1" outlineLevel="1" x14ac:dyDescent="0.2">
      <c r="C132" s="2"/>
      <c r="D132" s="9" t="s">
        <v>1124</v>
      </c>
      <c r="E132" s="11">
        <v>0</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60</v>
      </c>
      <c r="G135" s="3"/>
    </row>
    <row r="136" spans="3:7" s="1" customFormat="1" outlineLevel="1" x14ac:dyDescent="0.2">
      <c r="C136" s="2"/>
      <c r="D136" s="15" t="s">
        <v>1223</v>
      </c>
      <c r="E136" s="19" t="s">
        <v>60</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4F67C3A9-81CF-4B83-A7A2-643A3365EC0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AEDB-AD44-4921-9745-970A6DE9058D}">
  <sheetPr codeName="Tabelle105">
    <outlinePr summaryBelow="0"/>
  </sheetPr>
  <dimension ref="A1:EY174"/>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761</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784</v>
      </c>
      <c r="G3" s="3"/>
      <c r="H3" s="5"/>
    </row>
    <row r="4" spans="3:8" s="1" customFormat="1" ht="15" outlineLevel="1" x14ac:dyDescent="0.25">
      <c r="C4" s="2"/>
      <c r="D4" s="10" t="s">
        <v>1110</v>
      </c>
      <c r="E4" s="6" t="s">
        <v>1427</v>
      </c>
      <c r="G4" s="3"/>
    </row>
    <row r="5" spans="3:8" s="1" customFormat="1" ht="15" outlineLevel="1" x14ac:dyDescent="0.25">
      <c r="C5" s="2"/>
      <c r="D5" s="10" t="s">
        <v>1111</v>
      </c>
      <c r="E5" s="6" t="s">
        <v>22</v>
      </c>
      <c r="G5" s="3"/>
    </row>
    <row r="6" spans="3:8" s="1" customFormat="1" ht="15" outlineLevel="1" x14ac:dyDescent="0.25">
      <c r="C6" s="2"/>
      <c r="D6" s="10" t="s">
        <v>1112</v>
      </c>
      <c r="E6" s="6" t="s">
        <v>762</v>
      </c>
      <c r="G6" s="3"/>
    </row>
    <row r="7" spans="3:8" s="1" customFormat="1" ht="15" outlineLevel="1" x14ac:dyDescent="0.25">
      <c r="C7" s="2"/>
      <c r="D7" s="10" t="s">
        <v>338</v>
      </c>
      <c r="E7" s="6" t="s">
        <v>763</v>
      </c>
      <c r="G7" s="3"/>
    </row>
    <row r="8" spans="3:8" s="1" customFormat="1" ht="15" outlineLevel="1" x14ac:dyDescent="0.25">
      <c r="C8" s="2"/>
      <c r="D8" s="10" t="s">
        <v>1113</v>
      </c>
      <c r="E8" s="6" t="s">
        <v>764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820</v>
      </c>
      <c r="G11" s="3"/>
    </row>
    <row r="12" spans="3:8" s="1" customFormat="1" ht="28.5" outlineLevel="1" x14ac:dyDescent="0.2">
      <c r="C12" s="2"/>
      <c r="D12" s="15" t="s">
        <v>1117</v>
      </c>
      <c r="E12" s="27">
        <v>820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58.5" outlineLevel="1" thickTop="1" x14ac:dyDescent="0.25">
      <c r="C18" s="2"/>
      <c r="D18" s="13" t="s">
        <v>1122</v>
      </c>
      <c r="E18" s="4" t="s">
        <v>442</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23</v>
      </c>
      <c r="G26" s="3"/>
    </row>
    <row r="27" spans="3:7" s="1" customFormat="1" ht="45.75" outlineLevel="1" thickBot="1" x14ac:dyDescent="0.3">
      <c r="C27" s="2"/>
      <c r="D27" s="12" t="s">
        <v>1130</v>
      </c>
      <c r="E27" s="31">
        <v>999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768</v>
      </c>
      <c r="G29" s="3"/>
    </row>
    <row r="30" spans="3:7" s="1" customFormat="1" ht="43.5" outlineLevel="1" x14ac:dyDescent="0.25">
      <c r="C30" s="2"/>
      <c r="D30" s="10" t="s">
        <v>1133</v>
      </c>
      <c r="E30" s="6" t="s">
        <v>783</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279</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31</v>
      </c>
      <c r="G56" s="3"/>
    </row>
    <row r="57" spans="3:7" s="1" customFormat="1" ht="28.5" outlineLevel="1" x14ac:dyDescent="0.2">
      <c r="C57" s="2"/>
      <c r="D57" s="15" t="s">
        <v>1158</v>
      </c>
      <c r="E57" s="27" t="s">
        <v>32</v>
      </c>
      <c r="G57" s="3"/>
    </row>
    <row r="58" spans="3:7" s="1" customFormat="1" ht="15" outlineLevel="1" thickBot="1" x14ac:dyDescent="0.25">
      <c r="C58" s="2"/>
      <c r="D58" s="16" t="s">
        <v>1159</v>
      </c>
      <c r="E58" s="91" t="s">
        <v>1428</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32</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141</v>
      </c>
      <c r="G74" s="3"/>
    </row>
    <row r="75" spans="3:7" s="1" customFormat="1" ht="30" outlineLevel="1" x14ac:dyDescent="0.25">
      <c r="C75" s="2"/>
      <c r="D75" s="10" t="s">
        <v>1172</v>
      </c>
      <c r="E75" s="6" t="s">
        <v>185</v>
      </c>
      <c r="G75" s="3"/>
    </row>
    <row r="76" spans="3:7" s="1" customFormat="1" ht="30" outlineLevel="1" x14ac:dyDescent="0.25">
      <c r="C76" s="2"/>
      <c r="D76" s="10" t="s">
        <v>1173</v>
      </c>
      <c r="E76" s="6" t="s">
        <v>1316</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75</v>
      </c>
      <c r="G80" s="3"/>
    </row>
    <row r="81" spans="3:7" s="1" customFormat="1" ht="30" outlineLevel="1" thickBot="1" x14ac:dyDescent="0.3">
      <c r="C81" s="2"/>
      <c r="D81" s="12" t="s">
        <v>1178</v>
      </c>
      <c r="E81" s="56" t="s">
        <v>766</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31</v>
      </c>
      <c r="G83" s="3"/>
    </row>
    <row r="84" spans="3:7" s="1" customFormat="1" ht="30" outlineLevel="1" x14ac:dyDescent="0.25">
      <c r="C84" s="2"/>
      <c r="D84" s="10" t="s">
        <v>1181</v>
      </c>
      <c r="E84" s="6" t="s">
        <v>31</v>
      </c>
      <c r="G84" s="3"/>
    </row>
    <row r="85" spans="3:7" s="1" customFormat="1" ht="60" outlineLevel="1" x14ac:dyDescent="0.25">
      <c r="C85" s="2"/>
      <c r="D85" s="10" t="s">
        <v>1182</v>
      </c>
      <c r="E85" s="6" t="s">
        <v>32</v>
      </c>
      <c r="G85" s="3"/>
    </row>
    <row r="86" spans="3:7" s="1" customFormat="1" ht="30" outlineLevel="1" x14ac:dyDescent="0.25">
      <c r="C86" s="2"/>
      <c r="D86" s="10" t="s">
        <v>1183</v>
      </c>
      <c r="E86" s="6" t="s">
        <v>31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30" outlineLevel="1" thickBot="1" x14ac:dyDescent="0.3">
      <c r="C119" s="2"/>
      <c r="D119" s="12" t="s">
        <v>1209</v>
      </c>
      <c r="E119" s="7" t="s">
        <v>350</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1287</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1260</v>
      </c>
      <c r="G124" s="3"/>
    </row>
    <row r="125" spans="3:7" s="1" customFormat="1" ht="15.75" thickTop="1" thickBot="1" x14ac:dyDescent="0.25">
      <c r="C125" s="2"/>
      <c r="D125" s="156" t="s">
        <v>1429</v>
      </c>
      <c r="E125" s="157" t="s">
        <v>769</v>
      </c>
      <c r="G125" s="3"/>
    </row>
    <row r="126" spans="3:7" s="1" customFormat="1" ht="15.75" outlineLevel="1" thickTop="1" x14ac:dyDescent="0.25">
      <c r="C126" s="2"/>
      <c r="D126" s="13" t="s">
        <v>1215</v>
      </c>
      <c r="E126" s="4" t="s">
        <v>46</v>
      </c>
      <c r="G126" s="3"/>
    </row>
    <row r="127" spans="3:7" s="1" customFormat="1" ht="45" outlineLevel="1" x14ac:dyDescent="0.25">
      <c r="C127" s="2"/>
      <c r="D127" s="10" t="s">
        <v>1216</v>
      </c>
      <c r="E127" s="6" t="s">
        <v>770</v>
      </c>
      <c r="G127" s="3"/>
    </row>
    <row r="128" spans="3:7" s="1" customFormat="1" ht="57.75" outlineLevel="1" x14ac:dyDescent="0.25">
      <c r="C128" s="2"/>
      <c r="D128" s="10" t="s">
        <v>1217</v>
      </c>
      <c r="E128" s="6" t="s">
        <v>681</v>
      </c>
      <c r="G128" s="3"/>
    </row>
    <row r="129" spans="3:7" s="1" customFormat="1" ht="30" outlineLevel="1" x14ac:dyDescent="0.25">
      <c r="C129" s="2"/>
      <c r="D129" s="10" t="s">
        <v>1218</v>
      </c>
      <c r="E129" s="19" t="s">
        <v>60</v>
      </c>
      <c r="G129" s="3"/>
    </row>
    <row r="130" spans="3:7" s="1" customFormat="1" outlineLevel="1" x14ac:dyDescent="0.2">
      <c r="C130" s="2"/>
      <c r="D130" s="9" t="s">
        <v>1124</v>
      </c>
      <c r="E130" s="11" t="s">
        <v>771</v>
      </c>
      <c r="G130" s="3"/>
    </row>
    <row r="131" spans="3:7" s="1" customFormat="1" ht="30" outlineLevel="1" x14ac:dyDescent="0.25">
      <c r="C131" s="2"/>
      <c r="D131" s="10" t="s">
        <v>1219</v>
      </c>
      <c r="E131" s="19" t="s">
        <v>1337</v>
      </c>
      <c r="G131" s="3"/>
    </row>
    <row r="132" spans="3:7" s="1" customFormat="1" outlineLevel="1" x14ac:dyDescent="0.2">
      <c r="C132" s="2"/>
      <c r="D132" s="9" t="s">
        <v>1124</v>
      </c>
      <c r="E132" s="11" t="s">
        <v>772</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773</v>
      </c>
      <c r="G137" s="3"/>
    </row>
    <row r="138" spans="3:7" s="1" customFormat="1" ht="30.75" outlineLevel="1" thickBot="1" x14ac:dyDescent="0.3">
      <c r="C138" s="2"/>
      <c r="D138" s="12" t="s">
        <v>1225</v>
      </c>
      <c r="E138" s="14">
        <v>0</v>
      </c>
      <c r="G138" s="3"/>
    </row>
    <row r="139" spans="3:7" s="1" customFormat="1" ht="15.75" thickTop="1" thickBot="1" x14ac:dyDescent="0.25">
      <c r="C139" s="2"/>
      <c r="D139" s="156" t="s">
        <v>1430</v>
      </c>
      <c r="E139" s="157" t="s">
        <v>774</v>
      </c>
      <c r="G139" s="3"/>
    </row>
    <row r="140" spans="3:7" s="1" customFormat="1" ht="15.75" outlineLevel="1" thickTop="1" x14ac:dyDescent="0.25">
      <c r="C140" s="2"/>
      <c r="D140" s="13" t="s">
        <v>1215</v>
      </c>
      <c r="E140" s="4" t="s">
        <v>46</v>
      </c>
      <c r="G140" s="3"/>
    </row>
    <row r="141" spans="3:7" s="1" customFormat="1" ht="45" outlineLevel="1" x14ac:dyDescent="0.25">
      <c r="C141" s="2"/>
      <c r="D141" s="10" t="s">
        <v>1216</v>
      </c>
      <c r="E141" s="6" t="s">
        <v>770</v>
      </c>
      <c r="G141" s="3"/>
    </row>
    <row r="142" spans="3:7" s="1" customFormat="1" ht="72" outlineLevel="1" x14ac:dyDescent="0.25">
      <c r="C142" s="2"/>
      <c r="D142" s="10" t="s">
        <v>1217</v>
      </c>
      <c r="E142" s="6" t="s">
        <v>432</v>
      </c>
      <c r="G142" s="3"/>
    </row>
    <row r="143" spans="3:7" s="1" customFormat="1" ht="30" outlineLevel="1" x14ac:dyDescent="0.25">
      <c r="C143" s="2"/>
      <c r="D143" s="10" t="s">
        <v>1218</v>
      </c>
      <c r="E143" s="19" t="s">
        <v>60</v>
      </c>
      <c r="G143" s="3"/>
    </row>
    <row r="144" spans="3:7" s="1" customFormat="1" outlineLevel="1" x14ac:dyDescent="0.2">
      <c r="C144" s="2"/>
      <c r="D144" s="9" t="s">
        <v>1124</v>
      </c>
      <c r="E144" s="11" t="s">
        <v>775</v>
      </c>
      <c r="G144" s="3"/>
    </row>
    <row r="145" spans="3:7" s="1" customFormat="1" ht="30" outlineLevel="1" x14ac:dyDescent="0.25">
      <c r="C145" s="2"/>
      <c r="D145" s="10" t="s">
        <v>1219</v>
      </c>
      <c r="E145" s="19" t="s">
        <v>1431</v>
      </c>
      <c r="G145" s="3"/>
    </row>
    <row r="146" spans="3:7" s="1" customFormat="1" outlineLevel="1" x14ac:dyDescent="0.2">
      <c r="C146" s="2"/>
      <c r="D146" s="9" t="s">
        <v>1124</v>
      </c>
      <c r="E146" s="11" t="s">
        <v>776</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t="s">
        <v>777</v>
      </c>
      <c r="G151" s="3"/>
    </row>
    <row r="152" spans="3:7" s="1" customFormat="1" ht="30.75" outlineLevel="1" thickBot="1" x14ac:dyDescent="0.3">
      <c r="C152" s="2"/>
      <c r="D152" s="12" t="s">
        <v>1225</v>
      </c>
      <c r="E152" s="14">
        <v>0</v>
      </c>
      <c r="G152" s="3"/>
    </row>
    <row r="153" spans="3:7" s="1" customFormat="1" ht="15.75" thickTop="1" thickBot="1" x14ac:dyDescent="0.25">
      <c r="C153" s="2"/>
      <c r="D153" s="156" t="s">
        <v>1432</v>
      </c>
      <c r="E153" s="157" t="s">
        <v>778</v>
      </c>
      <c r="G153" s="3"/>
    </row>
    <row r="154" spans="3:7" s="1" customFormat="1" ht="15.75" outlineLevel="1" thickTop="1" x14ac:dyDescent="0.25">
      <c r="C154" s="2"/>
      <c r="D154" s="13" t="s">
        <v>1215</v>
      </c>
      <c r="E154" s="4" t="s">
        <v>170</v>
      </c>
      <c r="G154" s="3"/>
    </row>
    <row r="155" spans="3:7" s="1" customFormat="1" ht="45" outlineLevel="1" x14ac:dyDescent="0.25">
      <c r="C155" s="2"/>
      <c r="D155" s="10" t="s">
        <v>1216</v>
      </c>
      <c r="E155" s="6" t="s">
        <v>34</v>
      </c>
      <c r="G155" s="3"/>
    </row>
    <row r="156" spans="3:7" s="1" customFormat="1" ht="45" outlineLevel="1" x14ac:dyDescent="0.25">
      <c r="C156" s="2"/>
      <c r="D156" s="10" t="s">
        <v>1217</v>
      </c>
      <c r="E156" s="6" t="s">
        <v>34</v>
      </c>
      <c r="G156" s="3"/>
    </row>
    <row r="157" spans="3:7" s="1" customFormat="1" ht="30" outlineLevel="1" x14ac:dyDescent="0.25">
      <c r="C157" s="2"/>
      <c r="D157" s="10" t="s">
        <v>1218</v>
      </c>
      <c r="E157" s="19" t="s">
        <v>60</v>
      </c>
      <c r="G157" s="3"/>
    </row>
    <row r="158" spans="3:7" s="1" customFormat="1" outlineLevel="1" x14ac:dyDescent="0.2">
      <c r="C158" s="2"/>
      <c r="D158" s="9" t="s">
        <v>1124</v>
      </c>
      <c r="E158" s="11" t="s">
        <v>779</v>
      </c>
      <c r="G158" s="3"/>
    </row>
    <row r="159" spans="3:7" s="1" customFormat="1" ht="30" outlineLevel="1" x14ac:dyDescent="0.25">
      <c r="C159" s="2"/>
      <c r="D159" s="10" t="s">
        <v>1219</v>
      </c>
      <c r="E159" s="19" t="s">
        <v>1433</v>
      </c>
      <c r="G159" s="3"/>
    </row>
    <row r="160" spans="3:7" s="1" customFormat="1" outlineLevel="1" x14ac:dyDescent="0.2">
      <c r="C160" s="2"/>
      <c r="D160" s="9" t="s">
        <v>1124</v>
      </c>
      <c r="E160" s="11" t="s">
        <v>780</v>
      </c>
      <c r="G160" s="3"/>
    </row>
    <row r="161" spans="3:7" s="1" customFormat="1" ht="15" outlineLevel="1" x14ac:dyDescent="0.25">
      <c r="C161" s="2"/>
      <c r="D161" s="97" t="s">
        <v>1220</v>
      </c>
      <c r="E161" s="6"/>
      <c r="G161" s="3"/>
    </row>
    <row r="162" spans="3:7" s="1" customFormat="1" outlineLevel="1" x14ac:dyDescent="0.2">
      <c r="C162" s="2"/>
      <c r="D162" s="15" t="s">
        <v>1221</v>
      </c>
      <c r="E162" s="19" t="s">
        <v>1240</v>
      </c>
      <c r="G162" s="3"/>
    </row>
    <row r="163" spans="3:7" s="1" customFormat="1" outlineLevel="1" x14ac:dyDescent="0.2">
      <c r="C163" s="2"/>
      <c r="D163" s="15" t="s">
        <v>1222</v>
      </c>
      <c r="E163" s="19" t="s">
        <v>1241</v>
      </c>
      <c r="G163" s="3"/>
    </row>
    <row r="164" spans="3:7" s="1" customFormat="1" outlineLevel="1" x14ac:dyDescent="0.2">
      <c r="C164" s="2"/>
      <c r="D164" s="15" t="s">
        <v>1223</v>
      </c>
      <c r="E164" s="19" t="s">
        <v>1242</v>
      </c>
      <c r="G164" s="3"/>
    </row>
    <row r="165" spans="3:7" s="1" customFormat="1" outlineLevel="1" x14ac:dyDescent="0.2">
      <c r="C165" s="2"/>
      <c r="D165" s="9" t="s">
        <v>1224</v>
      </c>
      <c r="E165" s="11" t="s">
        <v>781</v>
      </c>
      <c r="G165" s="3"/>
    </row>
    <row r="166" spans="3:7" s="1" customFormat="1" ht="30.75" outlineLevel="1" thickBot="1" x14ac:dyDescent="0.3">
      <c r="C166" s="2"/>
      <c r="D166" s="12" t="s">
        <v>1225</v>
      </c>
      <c r="E166" s="14" t="s">
        <v>782</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B1ACA34C-C3C5-4214-B045-2CE6D743F63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2BE-6E9B-405E-9D4F-BDD6FD60CEF3}">
  <sheetPr codeName="Tabelle106">
    <outlinePr summaryBelow="0"/>
  </sheetPr>
  <dimension ref="A1:EY17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785</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807</v>
      </c>
      <c r="G3" s="3"/>
      <c r="H3" s="5"/>
    </row>
    <row r="4" spans="3:8" s="1" customFormat="1" ht="15" outlineLevel="1" x14ac:dyDescent="0.25">
      <c r="C4" s="2"/>
      <c r="D4" s="10" t="s">
        <v>1110</v>
      </c>
      <c r="E4" s="6" t="s">
        <v>1434</v>
      </c>
      <c r="G4" s="3"/>
    </row>
    <row r="5" spans="3:8" s="1" customFormat="1" ht="15" outlineLevel="1" x14ac:dyDescent="0.25">
      <c r="C5" s="2"/>
      <c r="D5" s="10" t="s">
        <v>1111</v>
      </c>
      <c r="E5" s="6" t="s">
        <v>786</v>
      </c>
      <c r="G5" s="3"/>
    </row>
    <row r="6" spans="3:8" s="1" customFormat="1" ht="15" outlineLevel="1" x14ac:dyDescent="0.25">
      <c r="C6" s="2"/>
      <c r="D6" s="10" t="s">
        <v>1112</v>
      </c>
      <c r="E6" s="6" t="s">
        <v>787</v>
      </c>
      <c r="G6" s="3"/>
    </row>
    <row r="7" spans="3:8" s="1" customFormat="1" ht="15" outlineLevel="1" x14ac:dyDescent="0.25">
      <c r="C7" s="2"/>
      <c r="D7" s="10" t="s">
        <v>338</v>
      </c>
      <c r="E7" s="6" t="s">
        <v>787</v>
      </c>
      <c r="G7" s="3"/>
    </row>
    <row r="8" spans="3:8" s="1" customFormat="1" ht="15" outlineLevel="1" x14ac:dyDescent="0.25">
      <c r="C8" s="2"/>
      <c r="D8" s="10" t="s">
        <v>1113</v>
      </c>
      <c r="E8" s="6" t="s">
        <v>788</v>
      </c>
      <c r="G8" s="3"/>
    </row>
    <row r="9" spans="3:8" s="1" customFormat="1" ht="43.5" outlineLevel="1" x14ac:dyDescent="0.25">
      <c r="C9" s="2"/>
      <c r="D9" s="10" t="s">
        <v>1114</v>
      </c>
      <c r="E9" s="6" t="s">
        <v>790</v>
      </c>
      <c r="G9" s="3"/>
    </row>
    <row r="10" spans="3:8" s="1" customFormat="1" outlineLevel="1" x14ac:dyDescent="0.2">
      <c r="C10" s="2"/>
      <c r="D10" s="72" t="s">
        <v>1115</v>
      </c>
      <c r="E10" s="55" t="s">
        <v>22</v>
      </c>
      <c r="G10" s="3"/>
    </row>
    <row r="11" spans="3:8" s="1" customFormat="1" ht="45" outlineLevel="1" x14ac:dyDescent="0.25">
      <c r="C11" s="2"/>
      <c r="D11" s="10" t="s">
        <v>1116</v>
      </c>
      <c r="E11" s="6">
        <v>150</v>
      </c>
      <c r="G11" s="3"/>
    </row>
    <row r="12" spans="3:8" s="1" customFormat="1" ht="28.5" outlineLevel="1" x14ac:dyDescent="0.2">
      <c r="C12" s="2"/>
      <c r="D12" s="15" t="s">
        <v>1117</v>
      </c>
      <c r="E12" s="27">
        <v>150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209</v>
      </c>
      <c r="G18" s="3"/>
    </row>
    <row r="19" spans="3:7" s="1" customFormat="1" ht="15" outlineLevel="1" x14ac:dyDescent="0.25">
      <c r="C19" s="2"/>
      <c r="D19" s="10" t="s">
        <v>1123</v>
      </c>
      <c r="E19" s="6" t="s">
        <v>35</v>
      </c>
      <c r="G19" s="3"/>
    </row>
    <row r="20" spans="3:7" s="1" customFormat="1" outlineLevel="1" x14ac:dyDescent="0.2">
      <c r="C20" s="2"/>
      <c r="D20" s="9" t="s">
        <v>1124</v>
      </c>
      <c r="E20" s="11" t="s">
        <v>793</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250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794</v>
      </c>
      <c r="G29" s="3"/>
    </row>
    <row r="30" spans="3:7" s="1" customFormat="1" ht="29.25" outlineLevel="1" x14ac:dyDescent="0.25">
      <c r="C30" s="2"/>
      <c r="D30" s="10" t="s">
        <v>1133</v>
      </c>
      <c r="E30" s="6" t="s">
        <v>806</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32</v>
      </c>
      <c r="G44" s="3"/>
    </row>
    <row r="45" spans="3:7" s="1" customFormat="1" ht="30.75" outlineLevel="1" thickBot="1" x14ac:dyDescent="0.3">
      <c r="C45" s="2"/>
      <c r="D45" s="12" t="s">
        <v>1148</v>
      </c>
      <c r="E45" s="7" t="s">
        <v>1284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32</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21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1284</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57.75" outlineLevel="1" x14ac:dyDescent="0.25">
      <c r="C75" s="2"/>
      <c r="D75" s="10" t="s">
        <v>1172</v>
      </c>
      <c r="E75" s="6" t="s">
        <v>70</v>
      </c>
      <c r="G75" s="3"/>
    </row>
    <row r="76" spans="3:7" s="1" customFormat="1" ht="30" outlineLevel="1" x14ac:dyDescent="0.25">
      <c r="C76" s="2"/>
      <c r="D76" s="10" t="s">
        <v>1173</v>
      </c>
      <c r="E76" s="6" t="s">
        <v>1271</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791</v>
      </c>
      <c r="G80" s="3"/>
    </row>
    <row r="81" spans="3:7" s="1" customFormat="1" ht="30" outlineLevel="1" thickBot="1" x14ac:dyDescent="0.3">
      <c r="C81" s="2"/>
      <c r="D81" s="12" t="s">
        <v>1178</v>
      </c>
      <c r="E81" s="56" t="s">
        <v>792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31</v>
      </c>
      <c r="G91" s="3"/>
    </row>
    <row r="92" spans="3:7" s="1" customFormat="1" ht="15" outlineLevel="1" x14ac:dyDescent="0.25">
      <c r="C92" s="2"/>
      <c r="D92" s="10" t="s">
        <v>1191</v>
      </c>
      <c r="E92" s="6" t="s">
        <v>31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1284</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30" outlineLevel="1" thickTop="1" x14ac:dyDescent="0.25">
      <c r="C114" s="2"/>
      <c r="D114" s="13" t="s">
        <v>1208</v>
      </c>
      <c r="E114" s="4" t="s">
        <v>83</v>
      </c>
      <c r="G114" s="3"/>
    </row>
    <row r="115" spans="3:7" s="1" customFormat="1" ht="15.75" outlineLevel="1" thickBot="1" x14ac:dyDescent="0.3">
      <c r="C115" s="2"/>
      <c r="D115" s="12" t="s">
        <v>1209</v>
      </c>
      <c r="E115" s="7" t="s">
        <v>161</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1273</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1235</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1436</v>
      </c>
      <c r="E121" s="157" t="s">
        <v>795</v>
      </c>
      <c r="G121" s="3"/>
    </row>
    <row r="122" spans="3:7" s="1" customFormat="1" ht="15.75" outlineLevel="1" thickTop="1" x14ac:dyDescent="0.25">
      <c r="C122" s="2"/>
      <c r="D122" s="13" t="s">
        <v>1215</v>
      </c>
      <c r="E122" s="4" t="s">
        <v>46</v>
      </c>
      <c r="G122" s="3"/>
    </row>
    <row r="123" spans="3:7" s="1" customFormat="1" ht="200.25" outlineLevel="1" x14ac:dyDescent="0.25">
      <c r="C123" s="2"/>
      <c r="D123" s="10" t="s">
        <v>1216</v>
      </c>
      <c r="E123" s="6" t="s">
        <v>796</v>
      </c>
      <c r="G123" s="3"/>
    </row>
    <row r="124" spans="3:7" s="1" customFormat="1" ht="114.75" outlineLevel="1" x14ac:dyDescent="0.25">
      <c r="C124" s="2"/>
      <c r="D124" s="10" t="s">
        <v>1217</v>
      </c>
      <c r="E124" s="6" t="s">
        <v>298</v>
      </c>
      <c r="G124" s="3"/>
    </row>
    <row r="125" spans="3:7" s="1" customFormat="1" ht="30" outlineLevel="1" x14ac:dyDescent="0.25">
      <c r="C125" s="2"/>
      <c r="D125" s="10" t="s">
        <v>1218</v>
      </c>
      <c r="E125" s="19" t="s">
        <v>1450</v>
      </c>
      <c r="G125" s="3"/>
    </row>
    <row r="126" spans="3:7" s="1" customFormat="1" outlineLevel="1" x14ac:dyDescent="0.2">
      <c r="C126" s="2"/>
      <c r="D126" s="9" t="s">
        <v>1124</v>
      </c>
      <c r="E126" s="11" t="s">
        <v>797</v>
      </c>
      <c r="G126" s="3"/>
    </row>
    <row r="127" spans="3:7" s="1" customFormat="1" ht="30" outlineLevel="1" x14ac:dyDescent="0.25">
      <c r="C127" s="2"/>
      <c r="D127" s="10" t="s">
        <v>1219</v>
      </c>
      <c r="E127" s="19" t="s">
        <v>1386</v>
      </c>
      <c r="G127" s="3"/>
    </row>
    <row r="128" spans="3:7" s="1" customFormat="1" outlineLevel="1" x14ac:dyDescent="0.2">
      <c r="C128" s="2"/>
      <c r="D128" s="9" t="s">
        <v>1124</v>
      </c>
      <c r="E128" s="11" t="s">
        <v>798</v>
      </c>
      <c r="G128" s="3"/>
    </row>
    <row r="129" spans="3:7" s="1" customFormat="1" ht="15" outlineLevel="1" x14ac:dyDescent="0.25">
      <c r="C129" s="2"/>
      <c r="D129" s="97" t="s">
        <v>1220</v>
      </c>
      <c r="E129" s="6"/>
      <c r="G129" s="3"/>
    </row>
    <row r="130" spans="3:7" s="1" customFormat="1" outlineLevel="1" x14ac:dyDescent="0.2">
      <c r="C130" s="2"/>
      <c r="D130" s="15" t="s">
        <v>1221</v>
      </c>
      <c r="E130" s="19" t="s">
        <v>1347</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t="s">
        <v>799</v>
      </c>
      <c r="G133" s="3"/>
    </row>
    <row r="134" spans="3:7" s="1" customFormat="1" ht="30.75" outlineLevel="1" thickBot="1" x14ac:dyDescent="0.3">
      <c r="C134" s="2"/>
      <c r="D134" s="12" t="s">
        <v>1225</v>
      </c>
      <c r="E134" s="14">
        <v>0</v>
      </c>
      <c r="G134" s="3"/>
    </row>
    <row r="135" spans="3:7" s="1" customFormat="1" ht="15.75" thickTop="1" thickBot="1" x14ac:dyDescent="0.25">
      <c r="C135" s="2"/>
      <c r="D135" s="156" t="s">
        <v>1437</v>
      </c>
      <c r="E135" s="157" t="s">
        <v>800</v>
      </c>
      <c r="G135" s="3"/>
    </row>
    <row r="136" spans="3:7" s="1" customFormat="1" ht="15.75" outlineLevel="1" thickTop="1" x14ac:dyDescent="0.25">
      <c r="C136" s="2"/>
      <c r="D136" s="13" t="s">
        <v>1215</v>
      </c>
      <c r="E136" s="4" t="s">
        <v>170</v>
      </c>
      <c r="G136" s="3"/>
    </row>
    <row r="137" spans="3:7" s="1" customFormat="1" ht="200.25" outlineLevel="1" x14ac:dyDescent="0.25">
      <c r="C137" s="2"/>
      <c r="D137" s="10" t="s">
        <v>1216</v>
      </c>
      <c r="E137" s="6" t="s">
        <v>801</v>
      </c>
      <c r="G137" s="3"/>
    </row>
    <row r="138" spans="3:7" s="1" customFormat="1" ht="114.75" outlineLevel="1" x14ac:dyDescent="0.25">
      <c r="C138" s="2"/>
      <c r="D138" s="10" t="s">
        <v>1217</v>
      </c>
      <c r="E138" s="6" t="s">
        <v>298</v>
      </c>
      <c r="G138" s="3"/>
    </row>
    <row r="139" spans="3:7" s="1" customFormat="1" ht="30" outlineLevel="1" x14ac:dyDescent="0.25">
      <c r="C139" s="2"/>
      <c r="D139" s="10" t="s">
        <v>1218</v>
      </c>
      <c r="E139" s="19" t="s">
        <v>1244</v>
      </c>
      <c r="G139" s="3"/>
    </row>
    <row r="140" spans="3:7" s="1" customFormat="1" outlineLevel="1" x14ac:dyDescent="0.2">
      <c r="C140" s="2"/>
      <c r="D140" s="9" t="s">
        <v>1124</v>
      </c>
      <c r="E140" s="11">
        <v>0</v>
      </c>
      <c r="G140" s="3"/>
    </row>
    <row r="141" spans="3:7" s="1" customFormat="1" ht="30" outlineLevel="1" x14ac:dyDescent="0.25">
      <c r="C141" s="2"/>
      <c r="D141" s="10" t="s">
        <v>1219</v>
      </c>
      <c r="E141" s="19" t="s">
        <v>1495</v>
      </c>
      <c r="G141" s="3"/>
    </row>
    <row r="142" spans="3:7" s="1" customFormat="1" outlineLevel="1" x14ac:dyDescent="0.2">
      <c r="C142" s="2"/>
      <c r="D142" s="9" t="s">
        <v>1124</v>
      </c>
      <c r="E142" s="11" t="s">
        <v>802</v>
      </c>
      <c r="G142" s="3"/>
    </row>
    <row r="143" spans="3:7" s="1" customFormat="1" ht="15" outlineLevel="1" x14ac:dyDescent="0.25">
      <c r="C143" s="2"/>
      <c r="D143" s="97" t="s">
        <v>1220</v>
      </c>
      <c r="E143" s="6"/>
      <c r="G143" s="3"/>
    </row>
    <row r="144" spans="3:7" s="1" customFormat="1" outlineLevel="1" x14ac:dyDescent="0.2">
      <c r="C144" s="2"/>
      <c r="D144" s="15" t="s">
        <v>1221</v>
      </c>
      <c r="E144" s="19" t="s">
        <v>1347</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t="s">
        <v>803</v>
      </c>
      <c r="G147" s="3"/>
    </row>
    <row r="148" spans="3:7" s="1" customFormat="1" ht="30.75" outlineLevel="1" thickBot="1" x14ac:dyDescent="0.3">
      <c r="C148" s="2"/>
      <c r="D148" s="12" t="s">
        <v>1225</v>
      </c>
      <c r="E148" s="14">
        <v>0</v>
      </c>
      <c r="G148" s="3"/>
    </row>
    <row r="149" spans="3:7" s="1" customFormat="1" ht="15.75" thickTop="1" thickBot="1" x14ac:dyDescent="0.25">
      <c r="C149" s="2"/>
      <c r="D149" s="156" t="s">
        <v>1438</v>
      </c>
      <c r="E149" s="157" t="s">
        <v>804</v>
      </c>
      <c r="G149" s="3"/>
    </row>
    <row r="150" spans="3:7" s="1" customFormat="1" ht="15.75" outlineLevel="1" thickTop="1" x14ac:dyDescent="0.25">
      <c r="C150" s="2"/>
      <c r="D150" s="13" t="s">
        <v>1215</v>
      </c>
      <c r="E150" s="4" t="s">
        <v>170</v>
      </c>
      <c r="G150" s="3"/>
    </row>
    <row r="151" spans="3:7" s="1" customFormat="1" ht="200.25" outlineLevel="1" x14ac:dyDescent="0.25">
      <c r="C151" s="2"/>
      <c r="D151" s="10" t="s">
        <v>1216</v>
      </c>
      <c r="E151" s="6" t="s">
        <v>801</v>
      </c>
      <c r="G151" s="3"/>
    </row>
    <row r="152" spans="3:7" s="1" customFormat="1" ht="114.75" outlineLevel="1" x14ac:dyDescent="0.25">
      <c r="C152" s="2"/>
      <c r="D152" s="10" t="s">
        <v>1217</v>
      </c>
      <c r="E152" s="6" t="s">
        <v>298</v>
      </c>
      <c r="G152" s="3"/>
    </row>
    <row r="153" spans="3:7" s="1" customFormat="1" ht="30" outlineLevel="1" x14ac:dyDescent="0.25">
      <c r="C153" s="2"/>
      <c r="D153" s="10" t="s">
        <v>1218</v>
      </c>
      <c r="E153" s="19" t="s">
        <v>1244</v>
      </c>
      <c r="G153" s="3"/>
    </row>
    <row r="154" spans="3:7" s="1" customFormat="1" outlineLevel="1" x14ac:dyDescent="0.2">
      <c r="C154" s="2"/>
      <c r="D154" s="9" t="s">
        <v>1124</v>
      </c>
      <c r="E154" s="11">
        <v>0</v>
      </c>
      <c r="G154" s="3"/>
    </row>
    <row r="155" spans="3:7" s="1" customFormat="1" ht="30" outlineLevel="1" x14ac:dyDescent="0.25">
      <c r="C155" s="2"/>
      <c r="D155" s="10" t="s">
        <v>1219</v>
      </c>
      <c r="E155" s="19" t="s">
        <v>1496</v>
      </c>
      <c r="G155" s="3"/>
    </row>
    <row r="156" spans="3:7" s="1" customFormat="1" outlineLevel="1" x14ac:dyDescent="0.2">
      <c r="C156" s="2"/>
      <c r="D156" s="9" t="s">
        <v>1124</v>
      </c>
      <c r="E156" s="11" t="s">
        <v>802</v>
      </c>
      <c r="G156" s="3"/>
    </row>
    <row r="157" spans="3:7" s="1" customFormat="1" ht="15" outlineLevel="1" x14ac:dyDescent="0.25">
      <c r="C157" s="2"/>
      <c r="D157" s="97" t="s">
        <v>1220</v>
      </c>
      <c r="E157" s="6"/>
      <c r="G157" s="3"/>
    </row>
    <row r="158" spans="3:7" s="1" customFormat="1" outlineLevel="1" x14ac:dyDescent="0.2">
      <c r="C158" s="2"/>
      <c r="D158" s="15" t="s">
        <v>1221</v>
      </c>
      <c r="E158" s="19" t="s">
        <v>1347</v>
      </c>
      <c r="G158" s="3"/>
    </row>
    <row r="159" spans="3:7" s="1" customFormat="1" outlineLevel="1" x14ac:dyDescent="0.2">
      <c r="C159" s="2"/>
      <c r="D159" s="15" t="s">
        <v>1222</v>
      </c>
      <c r="E159" s="19" t="s">
        <v>1241</v>
      </c>
      <c r="G159" s="3"/>
    </row>
    <row r="160" spans="3:7" s="1" customFormat="1" outlineLevel="1" x14ac:dyDescent="0.2">
      <c r="C160" s="2"/>
      <c r="D160" s="15" t="s">
        <v>1223</v>
      </c>
      <c r="E160" s="19" t="s">
        <v>1242</v>
      </c>
      <c r="G160" s="3"/>
    </row>
    <row r="161" spans="3:7" s="1" customFormat="1" outlineLevel="1" x14ac:dyDescent="0.2">
      <c r="C161" s="2"/>
      <c r="D161" s="9" t="s">
        <v>1224</v>
      </c>
      <c r="E161" s="11" t="s">
        <v>803</v>
      </c>
      <c r="G161" s="3"/>
    </row>
    <row r="162" spans="3:7" s="1" customFormat="1" ht="30.75" outlineLevel="1" thickBot="1" x14ac:dyDescent="0.3">
      <c r="C162" s="2"/>
      <c r="D162" s="12" t="s">
        <v>1225</v>
      </c>
      <c r="E162" s="14">
        <v>0</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FA1E72FF-40CE-4437-814A-015B6037E19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121B-9443-46E1-8361-FDC5D4FB863A}">
  <sheetPr codeName="Tabelle107">
    <outlinePr summaryBelow="0"/>
  </sheetPr>
  <dimension ref="A1:EY17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808</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823</v>
      </c>
      <c r="G3" s="3"/>
      <c r="H3" s="5"/>
    </row>
    <row r="4" spans="3:8" s="1" customFormat="1" ht="15" outlineLevel="1" x14ac:dyDescent="0.25">
      <c r="C4" s="2"/>
      <c r="D4" s="10" t="s">
        <v>1110</v>
      </c>
      <c r="E4" s="6" t="s">
        <v>1670</v>
      </c>
      <c r="G4" s="3"/>
    </row>
    <row r="5" spans="3:8" s="1" customFormat="1" ht="15" outlineLevel="1" x14ac:dyDescent="0.25">
      <c r="C5" s="2"/>
      <c r="D5" s="10" t="s">
        <v>1111</v>
      </c>
      <c r="E5" s="6" t="s">
        <v>1671</v>
      </c>
      <c r="G5" s="3"/>
    </row>
    <row r="6" spans="3:8" s="1" customFormat="1" ht="15" outlineLevel="1" x14ac:dyDescent="0.25">
      <c r="C6" s="2"/>
      <c r="D6" s="10" t="s">
        <v>1112</v>
      </c>
      <c r="E6" s="6" t="s">
        <v>809</v>
      </c>
      <c r="G6" s="3"/>
    </row>
    <row r="7" spans="3:8" s="1" customFormat="1" ht="15" outlineLevel="1" x14ac:dyDescent="0.25">
      <c r="C7" s="2"/>
      <c r="D7" s="10" t="s">
        <v>338</v>
      </c>
      <c r="E7" s="6" t="s">
        <v>1488</v>
      </c>
      <c r="G7" s="3"/>
    </row>
    <row r="8" spans="3:8" s="1" customFormat="1" ht="15" outlineLevel="1" x14ac:dyDescent="0.25">
      <c r="C8" s="2"/>
      <c r="D8" s="10" t="s">
        <v>1113</v>
      </c>
      <c r="E8" s="6" t="s">
        <v>810</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5000</v>
      </c>
      <c r="G11" s="3"/>
    </row>
    <row r="12" spans="3:8" s="1" customFormat="1" ht="28.5" outlineLevel="1" x14ac:dyDescent="0.2">
      <c r="C12" s="2"/>
      <c r="D12" s="15" t="s">
        <v>1117</v>
      </c>
      <c r="E12" s="27">
        <v>4000</v>
      </c>
      <c r="G12" s="3"/>
    </row>
    <row r="13" spans="3:8" s="1" customFormat="1" ht="28.5" outlineLevel="1" x14ac:dyDescent="0.2">
      <c r="C13" s="2"/>
      <c r="D13" s="15" t="s">
        <v>1118</v>
      </c>
      <c r="E13" s="27">
        <v>800</v>
      </c>
      <c r="G13" s="3"/>
    </row>
    <row r="14" spans="3:8" s="1" customFormat="1" ht="15" outlineLevel="1" thickBot="1" x14ac:dyDescent="0.25">
      <c r="C14" s="2"/>
      <c r="D14" s="16" t="s">
        <v>1119</v>
      </c>
      <c r="E14" s="91">
        <v>200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1672</v>
      </c>
      <c r="G18" s="3"/>
    </row>
    <row r="19" spans="3:7" s="1" customFormat="1" ht="15" outlineLevel="1" x14ac:dyDescent="0.25">
      <c r="C19" s="2"/>
      <c r="D19" s="10" t="s">
        <v>1123</v>
      </c>
      <c r="E19" s="6" t="s">
        <v>1675</v>
      </c>
      <c r="G19" s="3"/>
    </row>
    <row r="20" spans="3:7" s="1" customFormat="1" outlineLevel="1" x14ac:dyDescent="0.2">
      <c r="C20" s="2"/>
      <c r="D20" s="9" t="s">
        <v>1124</v>
      </c>
      <c r="E20" s="11" t="s">
        <v>1673</v>
      </c>
      <c r="G20" s="3"/>
    </row>
    <row r="21" spans="3:7" s="1" customFormat="1" ht="45" outlineLevel="1" x14ac:dyDescent="0.25">
      <c r="C21" s="2"/>
      <c r="D21" s="10" t="s">
        <v>1125</v>
      </c>
      <c r="E21" s="6" t="s">
        <v>210</v>
      </c>
      <c r="G21" s="3"/>
    </row>
    <row r="22" spans="3:7" s="1" customFormat="1" ht="29.25" outlineLevel="1" thickBot="1" x14ac:dyDescent="0.25">
      <c r="C22" s="2"/>
      <c r="D22" s="44" t="s">
        <v>1126</v>
      </c>
      <c r="E22" s="45" t="s">
        <v>812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1676</v>
      </c>
      <c r="G29" s="3"/>
    </row>
    <row r="30" spans="3:7" s="1" customFormat="1" ht="43.5" outlineLevel="1" x14ac:dyDescent="0.25">
      <c r="C30" s="2"/>
      <c r="D30" s="10" t="s">
        <v>1133</v>
      </c>
      <c r="E30" s="6" t="s">
        <v>1677</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6.5" outlineLevel="1" thickTop="1" thickBot="1" x14ac:dyDescent="0.3">
      <c r="C36" s="2"/>
      <c r="D36" s="46" t="s">
        <v>1230</v>
      </c>
      <c r="E36" s="47" t="s">
        <v>1231</v>
      </c>
      <c r="G36" s="3"/>
    </row>
    <row r="37" spans="3:7" s="1" customFormat="1" ht="19.5" thickTop="1" thickBot="1" x14ac:dyDescent="0.25">
      <c r="C37" s="2"/>
      <c r="D37" s="156" t="s">
        <v>1144</v>
      </c>
      <c r="E37" s="157"/>
      <c r="G37" s="3"/>
    </row>
    <row r="38" spans="3:7" s="1" customFormat="1" ht="15.75" outlineLevel="1" thickTop="1" x14ac:dyDescent="0.25">
      <c r="C38" s="2"/>
      <c r="D38" s="13" t="s">
        <v>1145</v>
      </c>
      <c r="E38" s="4" t="s">
        <v>21</v>
      </c>
      <c r="G38" s="3"/>
    </row>
    <row r="39" spans="3:7" s="1" customFormat="1" ht="15" outlineLevel="1" x14ac:dyDescent="0.25">
      <c r="C39" s="2"/>
      <c r="D39" s="10" t="s">
        <v>1146</v>
      </c>
      <c r="E39" s="6" t="s">
        <v>21</v>
      </c>
      <c r="G39" s="3"/>
    </row>
    <row r="40" spans="3:7" s="1" customFormat="1" ht="15" outlineLevel="1" x14ac:dyDescent="0.25">
      <c r="C40" s="2"/>
      <c r="D40" s="10" t="s">
        <v>1147</v>
      </c>
      <c r="E40" s="6" t="s">
        <v>32</v>
      </c>
      <c r="G40" s="3"/>
    </row>
    <row r="41" spans="3:7" s="1" customFormat="1" ht="30.75" outlineLevel="1" thickBot="1" x14ac:dyDescent="0.3">
      <c r="C41" s="2"/>
      <c r="D41" s="12" t="s">
        <v>1148</v>
      </c>
      <c r="E41" s="7" t="s">
        <v>1678</v>
      </c>
      <c r="G41" s="3"/>
    </row>
    <row r="42" spans="3:7" s="1" customFormat="1" ht="19.5" thickTop="1" thickBot="1" x14ac:dyDescent="0.25">
      <c r="C42" s="2"/>
      <c r="D42" s="156" t="s">
        <v>1149</v>
      </c>
      <c r="E42" s="157"/>
      <c r="G42" s="3"/>
    </row>
    <row r="43" spans="3:7" s="1" customFormat="1" ht="15.75" outlineLevel="1" thickTop="1" x14ac:dyDescent="0.25">
      <c r="C43" s="2"/>
      <c r="D43" s="13" t="s">
        <v>1150</v>
      </c>
      <c r="E43" s="4" t="s">
        <v>21</v>
      </c>
      <c r="G43" s="3"/>
    </row>
    <row r="44" spans="3:7" s="1" customFormat="1" ht="15.75" outlineLevel="1" thickBot="1" x14ac:dyDescent="0.3">
      <c r="C44" s="2"/>
      <c r="D44" s="12" t="s">
        <v>112</v>
      </c>
      <c r="E44" s="7" t="s">
        <v>21</v>
      </c>
      <c r="G44" s="3"/>
    </row>
    <row r="45" spans="3:7" s="1" customFormat="1" ht="19.5" thickTop="1" thickBot="1" x14ac:dyDescent="0.25">
      <c r="C45" s="2"/>
      <c r="D45" s="156" t="s">
        <v>1151</v>
      </c>
      <c r="E45" s="157"/>
      <c r="G45" s="3"/>
    </row>
    <row r="46" spans="3:7" s="1" customFormat="1" ht="15.75" outlineLevel="1" thickTop="1" x14ac:dyDescent="0.25">
      <c r="C46" s="2"/>
      <c r="D46" s="13" t="s">
        <v>973</v>
      </c>
      <c r="E46" s="4" t="s">
        <v>21</v>
      </c>
      <c r="G46" s="3"/>
    </row>
    <row r="47" spans="3:7" s="1" customFormat="1" ht="30.75" outlineLevel="1" thickBot="1" x14ac:dyDescent="0.3">
      <c r="C47" s="2"/>
      <c r="D47" s="12" t="s">
        <v>1152</v>
      </c>
      <c r="E47" s="7" t="s">
        <v>21</v>
      </c>
      <c r="G47" s="3"/>
    </row>
    <row r="48" spans="3:7" s="1" customFormat="1" ht="19.5" thickTop="1" thickBot="1" x14ac:dyDescent="0.25">
      <c r="C48" s="2"/>
      <c r="D48" s="156" t="s">
        <v>1153</v>
      </c>
      <c r="E48" s="157"/>
      <c r="G48" s="3"/>
    </row>
    <row r="49" spans="3:7" s="1" customFormat="1" ht="30.75" outlineLevel="1" thickTop="1" x14ac:dyDescent="0.25">
      <c r="C49" s="2"/>
      <c r="D49" s="13" t="s">
        <v>1154</v>
      </c>
      <c r="E49" s="4" t="s">
        <v>32</v>
      </c>
      <c r="G49" s="3"/>
    </row>
    <row r="50" spans="3:7" s="1" customFormat="1" outlineLevel="1" x14ac:dyDescent="0.2">
      <c r="C50" s="2"/>
      <c r="D50" s="15" t="s">
        <v>1155</v>
      </c>
      <c r="E50" s="27" t="s">
        <v>34</v>
      </c>
      <c r="G50" s="3"/>
    </row>
    <row r="51" spans="3:7" s="1" customFormat="1" outlineLevel="1" x14ac:dyDescent="0.2">
      <c r="C51" s="2"/>
      <c r="D51" s="15" t="s">
        <v>1156</v>
      </c>
      <c r="E51" s="27" t="s">
        <v>34</v>
      </c>
      <c r="G51" s="3"/>
    </row>
    <row r="52" spans="3:7" s="1" customFormat="1" outlineLevel="1" x14ac:dyDescent="0.2">
      <c r="C52" s="2"/>
      <c r="D52" s="15" t="s">
        <v>1157</v>
      </c>
      <c r="E52" s="27" t="s">
        <v>34</v>
      </c>
      <c r="G52" s="3"/>
    </row>
    <row r="53" spans="3:7" s="1" customFormat="1" ht="28.5" outlineLevel="1" x14ac:dyDescent="0.2">
      <c r="C53" s="2"/>
      <c r="D53" s="15" t="s">
        <v>1158</v>
      </c>
      <c r="E53" s="27" t="s">
        <v>34</v>
      </c>
      <c r="G53" s="3"/>
    </row>
    <row r="54" spans="3:7" s="1" customFormat="1" ht="15" outlineLevel="1" thickBot="1" x14ac:dyDescent="0.25">
      <c r="C54" s="2"/>
      <c r="D54" s="16" t="s">
        <v>1159</v>
      </c>
      <c r="E54" s="91"/>
      <c r="G54" s="3"/>
    </row>
    <row r="55" spans="3:7" s="1" customFormat="1" ht="19.5" thickTop="1" thickBot="1" x14ac:dyDescent="0.25">
      <c r="C55" s="2"/>
      <c r="D55" s="156" t="s">
        <v>1160</v>
      </c>
      <c r="E55" s="157"/>
      <c r="G55" s="3"/>
    </row>
    <row r="56" spans="3:7" s="1" customFormat="1" ht="16.5" thickTop="1" thickBot="1" x14ac:dyDescent="0.3">
      <c r="C56" s="2"/>
      <c r="D56" s="46"/>
      <c r="E56" s="47" t="s">
        <v>33</v>
      </c>
      <c r="G56" s="3"/>
    </row>
    <row r="57" spans="3:7" s="1" customFormat="1" ht="15.75" thickTop="1" thickBot="1" x14ac:dyDescent="0.25">
      <c r="C57" s="2"/>
      <c r="D57" s="2"/>
      <c r="E57" s="8"/>
      <c r="G57" s="3"/>
    </row>
    <row r="58" spans="3:7" s="1" customFormat="1" ht="21.75" thickTop="1" thickBot="1" x14ac:dyDescent="0.35">
      <c r="C58" s="2"/>
      <c r="D58" s="150" t="s">
        <v>1161</v>
      </c>
      <c r="E58" s="151"/>
      <c r="G58" s="3"/>
    </row>
    <row r="59" spans="3:7" s="1" customFormat="1" ht="19.5" thickTop="1" thickBot="1" x14ac:dyDescent="0.25">
      <c r="C59" s="2"/>
      <c r="D59" s="156" t="s">
        <v>1162</v>
      </c>
      <c r="E59" s="157"/>
      <c r="G59" s="3"/>
    </row>
    <row r="60" spans="3:7" s="1" customFormat="1" ht="30.75" outlineLevel="1" thickTop="1" x14ac:dyDescent="0.25">
      <c r="C60" s="2"/>
      <c r="D60" s="13" t="s">
        <v>272</v>
      </c>
      <c r="E60" s="4" t="s">
        <v>21</v>
      </c>
      <c r="F60" s="18"/>
      <c r="G60" s="3"/>
    </row>
    <row r="61" spans="3:7" s="1" customFormat="1" ht="15.75" outlineLevel="1" thickBot="1" x14ac:dyDescent="0.3">
      <c r="C61" s="2"/>
      <c r="D61" s="12" t="s">
        <v>1163</v>
      </c>
      <c r="E61" s="7" t="s">
        <v>71</v>
      </c>
      <c r="G61" s="3"/>
    </row>
    <row r="62" spans="3:7" s="1" customFormat="1" ht="19.5" thickTop="1" thickBot="1" x14ac:dyDescent="0.25">
      <c r="C62" s="2"/>
      <c r="D62" s="156" t="s">
        <v>1164</v>
      </c>
      <c r="E62" s="157"/>
      <c r="G62" s="3"/>
    </row>
    <row r="63" spans="3:7" s="1" customFormat="1" ht="15.75" outlineLevel="1" thickTop="1" x14ac:dyDescent="0.25">
      <c r="C63" s="2"/>
      <c r="D63" s="13" t="s">
        <v>1165</v>
      </c>
      <c r="E63" s="4" t="s">
        <v>21</v>
      </c>
      <c r="G63" s="3"/>
    </row>
    <row r="64" spans="3:7" s="1" customFormat="1" ht="15" outlineLevel="1" x14ac:dyDescent="0.25">
      <c r="C64" s="2"/>
      <c r="D64" s="10" t="s">
        <v>1166</v>
      </c>
      <c r="E64" s="6" t="s">
        <v>21</v>
      </c>
      <c r="G64" s="3"/>
    </row>
    <row r="65" spans="3:7" s="1" customFormat="1" ht="30.75" outlineLevel="1" thickBot="1" x14ac:dyDescent="0.3">
      <c r="C65" s="2"/>
      <c r="D65" s="12" t="s">
        <v>1167</v>
      </c>
      <c r="E65" s="7" t="s">
        <v>71</v>
      </c>
      <c r="G65" s="3"/>
    </row>
    <row r="66" spans="3:7" s="1" customFormat="1" ht="15.75" thickTop="1" thickBot="1" x14ac:dyDescent="0.25">
      <c r="C66" s="2"/>
      <c r="D66" s="2"/>
      <c r="E66" s="8"/>
      <c r="G66" s="3"/>
    </row>
    <row r="67" spans="3:7" s="1" customFormat="1" ht="21.75" thickTop="1" thickBot="1" x14ac:dyDescent="0.35">
      <c r="C67" s="2"/>
      <c r="D67" s="150" t="s">
        <v>1168</v>
      </c>
      <c r="E67" s="151"/>
      <c r="G67" s="3"/>
    </row>
    <row r="68" spans="3:7" s="1" customFormat="1" ht="44.25" outlineLevel="1" thickTop="1" x14ac:dyDescent="0.25">
      <c r="C68" s="2"/>
      <c r="D68" s="13" t="s">
        <v>1169</v>
      </c>
      <c r="E68" s="4" t="s">
        <v>19</v>
      </c>
      <c r="G68" s="3"/>
    </row>
    <row r="69" spans="3:7" s="1" customFormat="1" ht="43.5" outlineLevel="1" x14ac:dyDescent="0.25">
      <c r="C69" s="2"/>
      <c r="D69" s="10" t="s">
        <v>1170</v>
      </c>
      <c r="E69" s="6" t="s">
        <v>1679</v>
      </c>
      <c r="G69" s="3"/>
    </row>
    <row r="70" spans="3:7" s="1" customFormat="1" ht="30" outlineLevel="1" x14ac:dyDescent="0.25">
      <c r="C70" s="2"/>
      <c r="D70" s="10" t="s">
        <v>1171</v>
      </c>
      <c r="E70" s="6" t="s">
        <v>1680</v>
      </c>
      <c r="G70" s="3"/>
    </row>
    <row r="71" spans="3:7" s="1" customFormat="1" ht="43.5" outlineLevel="1" x14ac:dyDescent="0.25">
      <c r="C71" s="2"/>
      <c r="D71" s="10" t="s">
        <v>1172</v>
      </c>
      <c r="E71" s="6" t="s">
        <v>1681</v>
      </c>
      <c r="G71" s="3"/>
    </row>
    <row r="72" spans="3:7" s="1" customFormat="1" ht="30" outlineLevel="1" x14ac:dyDescent="0.25">
      <c r="C72" s="2"/>
      <c r="D72" s="10" t="s">
        <v>1173</v>
      </c>
      <c r="E72" s="6" t="s">
        <v>1229</v>
      </c>
      <c r="G72" s="160"/>
    </row>
    <row r="73" spans="3:7" s="1" customFormat="1" ht="15" outlineLevel="1" thickBot="1" x14ac:dyDescent="0.25">
      <c r="C73" s="2"/>
      <c r="D73" s="44" t="s">
        <v>1174</v>
      </c>
      <c r="E73" s="45" t="s">
        <v>22</v>
      </c>
      <c r="G73" s="160"/>
    </row>
    <row r="74" spans="3:7" s="1" customFormat="1" ht="19.5" thickTop="1" thickBot="1" x14ac:dyDescent="0.25">
      <c r="C74" s="2"/>
      <c r="D74" s="156" t="s">
        <v>1175</v>
      </c>
      <c r="E74" s="157"/>
      <c r="G74" s="3"/>
    </row>
    <row r="75" spans="3:7" s="1" customFormat="1" ht="58.5" outlineLevel="1" thickTop="1" x14ac:dyDescent="0.25">
      <c r="C75" s="2"/>
      <c r="D75" s="13" t="s">
        <v>1176</v>
      </c>
      <c r="E75" s="4" t="s">
        <v>245</v>
      </c>
      <c r="G75" s="3"/>
    </row>
    <row r="76" spans="3:7" s="1" customFormat="1" outlineLevel="1" x14ac:dyDescent="0.2">
      <c r="C76" s="2"/>
      <c r="D76" s="15" t="s">
        <v>1177</v>
      </c>
      <c r="E76" s="27" t="s">
        <v>811</v>
      </c>
      <c r="G76" s="3"/>
    </row>
    <row r="77" spans="3:7" s="1" customFormat="1" ht="15.75" outlineLevel="1" thickBot="1" x14ac:dyDescent="0.3">
      <c r="C77" s="2"/>
      <c r="D77" s="12" t="s">
        <v>1178</v>
      </c>
      <c r="E77" s="56" t="s">
        <v>22</v>
      </c>
      <c r="G77" s="3"/>
    </row>
    <row r="78" spans="3:7" s="1" customFormat="1" ht="19.5" thickTop="1" thickBot="1" x14ac:dyDescent="0.25">
      <c r="C78" s="2"/>
      <c r="D78" s="156" t="s">
        <v>1179</v>
      </c>
      <c r="E78" s="157"/>
      <c r="G78" s="28"/>
    </row>
    <row r="79" spans="3:7" s="1" customFormat="1" ht="30.75" outlineLevel="1" thickTop="1" x14ac:dyDescent="0.25">
      <c r="C79" s="2"/>
      <c r="D79" s="13" t="s">
        <v>1180</v>
      </c>
      <c r="E79" s="4" t="s">
        <v>21</v>
      </c>
      <c r="G79" s="3"/>
    </row>
    <row r="80" spans="3:7" s="1" customFormat="1" ht="30" outlineLevel="1" x14ac:dyDescent="0.25">
      <c r="C80" s="2"/>
      <c r="D80" s="10" t="s">
        <v>1181</v>
      </c>
      <c r="E80" s="6" t="s">
        <v>21</v>
      </c>
      <c r="G80" s="3"/>
    </row>
    <row r="81" spans="3:7" s="1" customFormat="1" ht="60" outlineLevel="1" x14ac:dyDescent="0.25">
      <c r="C81" s="2"/>
      <c r="D81" s="10" t="s">
        <v>1182</v>
      </c>
      <c r="E81" s="6" t="s">
        <v>21</v>
      </c>
      <c r="G81" s="3"/>
    </row>
    <row r="82" spans="3:7" s="1" customFormat="1" ht="30" outlineLevel="1" x14ac:dyDescent="0.25">
      <c r="C82" s="2"/>
      <c r="D82" s="10" t="s">
        <v>1183</v>
      </c>
      <c r="E82" s="6" t="s">
        <v>21</v>
      </c>
      <c r="G82" s="3"/>
    </row>
    <row r="83" spans="3:7" s="1" customFormat="1" ht="30.75" outlineLevel="1" thickBot="1" x14ac:dyDescent="0.3">
      <c r="C83" s="2"/>
      <c r="D83" s="12" t="s">
        <v>1184</v>
      </c>
      <c r="E83" s="7" t="s">
        <v>71</v>
      </c>
      <c r="G83" s="3"/>
    </row>
    <row r="84" spans="3:7" s="1" customFormat="1" ht="19.5" thickTop="1" thickBot="1" x14ac:dyDescent="0.25">
      <c r="C84" s="2"/>
      <c r="D84" s="156" t="s">
        <v>1185</v>
      </c>
      <c r="E84" s="157"/>
      <c r="G84" s="3"/>
    </row>
    <row r="85" spans="3:7" s="1" customFormat="1" ht="44.25" outlineLevel="1" thickTop="1" x14ac:dyDescent="0.25">
      <c r="C85" s="2"/>
      <c r="D85" s="13" t="s">
        <v>1186</v>
      </c>
      <c r="E85" s="4" t="s">
        <v>19</v>
      </c>
      <c r="G85" s="3"/>
    </row>
    <row r="86" spans="3:7" s="1" customFormat="1" ht="15" outlineLevel="1" x14ac:dyDescent="0.25">
      <c r="C86" s="2"/>
      <c r="D86" s="10" t="s">
        <v>1187</v>
      </c>
      <c r="E86" s="6" t="s">
        <v>99</v>
      </c>
      <c r="G86" s="3"/>
    </row>
    <row r="87" spans="3:7" s="1" customFormat="1" ht="30" outlineLevel="1" x14ac:dyDescent="0.25">
      <c r="C87" s="2"/>
      <c r="D87" s="10" t="s">
        <v>1188</v>
      </c>
      <c r="E87" s="6" t="s">
        <v>31</v>
      </c>
      <c r="G87" s="3"/>
    </row>
    <row r="88" spans="3:7" s="1" customFormat="1" ht="15" outlineLevel="1" x14ac:dyDescent="0.25">
      <c r="C88" s="2"/>
      <c r="D88" s="10" t="s">
        <v>1185</v>
      </c>
      <c r="E88" s="6" t="s">
        <v>30</v>
      </c>
      <c r="G88" s="3"/>
    </row>
    <row r="89" spans="3:7" s="1" customFormat="1" ht="15" outlineLevel="1" thickBot="1" x14ac:dyDescent="0.25">
      <c r="C89" s="2"/>
      <c r="D89" s="20" t="s">
        <v>1124</v>
      </c>
      <c r="E89" s="14">
        <v>0</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1284</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30.75" thickTop="1" thickBot="1" x14ac:dyDescent="0.3">
      <c r="C102" s="2"/>
      <c r="D102" s="46"/>
      <c r="E102" s="47" t="s">
        <v>1682</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32</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32</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30" outlineLevel="1" thickTop="1" x14ac:dyDescent="0.25">
      <c r="C114" s="2"/>
      <c r="D114" s="13" t="s">
        <v>1208</v>
      </c>
      <c r="E114" s="4" t="s">
        <v>83</v>
      </c>
      <c r="G114" s="3"/>
    </row>
    <row r="115" spans="3:7" s="1" customFormat="1" ht="58.5" outlineLevel="1" thickBot="1" x14ac:dyDescent="0.3">
      <c r="C115" s="2"/>
      <c r="D115" s="12" t="s">
        <v>1209</v>
      </c>
      <c r="E115" s="7" t="s">
        <v>813</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1684</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1625</v>
      </c>
      <c r="G119" s="3"/>
    </row>
    <row r="120" spans="3:7" s="1" customFormat="1" ht="29.25" outlineLevel="1" thickBot="1" x14ac:dyDescent="0.25">
      <c r="C120" s="2"/>
      <c r="D120" s="16" t="s">
        <v>1214</v>
      </c>
      <c r="E120" s="7" t="s">
        <v>1260</v>
      </c>
      <c r="G120" s="3"/>
    </row>
    <row r="121" spans="3:7" s="1" customFormat="1" ht="15.75" thickTop="1" thickBot="1" x14ac:dyDescent="0.25">
      <c r="C121" s="2"/>
      <c r="D121" s="156" t="s">
        <v>1685</v>
      </c>
      <c r="E121" s="157" t="s">
        <v>814</v>
      </c>
      <c r="G121" s="3"/>
    </row>
    <row r="122" spans="3:7" s="1" customFormat="1" ht="30" outlineLevel="1" thickTop="1" x14ac:dyDescent="0.25">
      <c r="C122" s="2"/>
      <c r="D122" s="13" t="s">
        <v>1215</v>
      </c>
      <c r="E122" s="4" t="s">
        <v>85</v>
      </c>
      <c r="G122" s="3"/>
    </row>
    <row r="123" spans="3:7" s="1" customFormat="1" ht="114.75" outlineLevel="1" x14ac:dyDescent="0.25">
      <c r="C123" s="2"/>
      <c r="D123" s="10" t="s">
        <v>1216</v>
      </c>
      <c r="E123" s="6" t="s">
        <v>1686</v>
      </c>
      <c r="G123" s="3"/>
    </row>
    <row r="124" spans="3:7" s="1" customFormat="1" ht="72" outlineLevel="1" x14ac:dyDescent="0.25">
      <c r="C124" s="2"/>
      <c r="D124" s="10" t="s">
        <v>1217</v>
      </c>
      <c r="E124" s="6" t="s">
        <v>817</v>
      </c>
      <c r="G124" s="3"/>
    </row>
    <row r="125" spans="3:7" s="1" customFormat="1" ht="30" outlineLevel="1" x14ac:dyDescent="0.25">
      <c r="C125" s="2"/>
      <c r="D125" s="10" t="s">
        <v>1218</v>
      </c>
      <c r="E125" s="19" t="s">
        <v>1439</v>
      </c>
      <c r="G125" s="3"/>
    </row>
    <row r="126" spans="3:7" s="1" customFormat="1" outlineLevel="1" x14ac:dyDescent="0.2">
      <c r="C126" s="2"/>
      <c r="D126" s="9" t="s">
        <v>1124</v>
      </c>
      <c r="E126" s="11" t="s">
        <v>815</v>
      </c>
      <c r="G126" s="3"/>
    </row>
    <row r="127" spans="3:7" s="1" customFormat="1" ht="30" outlineLevel="1" x14ac:dyDescent="0.25">
      <c r="C127" s="2"/>
      <c r="D127" s="10" t="s">
        <v>1219</v>
      </c>
      <c r="E127" s="19" t="s">
        <v>1440</v>
      </c>
      <c r="G127" s="3"/>
    </row>
    <row r="128" spans="3:7" s="1" customFormat="1" outlineLevel="1" x14ac:dyDescent="0.2">
      <c r="C128" s="2"/>
      <c r="D128" s="9" t="s">
        <v>1124</v>
      </c>
      <c r="E128" s="11" t="s">
        <v>22</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1687</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c r="G134" s="3"/>
    </row>
    <row r="135" spans="3:7" s="1" customFormat="1" ht="15.75" thickTop="1" thickBot="1" x14ac:dyDescent="0.25">
      <c r="C135" s="2"/>
      <c r="D135" s="156" t="s">
        <v>1692</v>
      </c>
      <c r="E135" s="157" t="s">
        <v>816</v>
      </c>
      <c r="G135" s="3"/>
    </row>
    <row r="136" spans="3:7" s="1" customFormat="1" ht="30" outlineLevel="1" thickTop="1" x14ac:dyDescent="0.25">
      <c r="C136" s="2"/>
      <c r="D136" s="13" t="s">
        <v>1215</v>
      </c>
      <c r="E136" s="4" t="s">
        <v>85</v>
      </c>
      <c r="G136" s="3"/>
    </row>
    <row r="137" spans="3:7" s="1" customFormat="1" ht="114.75" outlineLevel="1" x14ac:dyDescent="0.25">
      <c r="C137" s="2"/>
      <c r="D137" s="10" t="s">
        <v>1216</v>
      </c>
      <c r="E137" s="6" t="s">
        <v>1689</v>
      </c>
      <c r="G137" s="3"/>
    </row>
    <row r="138" spans="3:7" s="1" customFormat="1" ht="72" outlineLevel="1" x14ac:dyDescent="0.25">
      <c r="C138" s="2"/>
      <c r="D138" s="10" t="s">
        <v>1217</v>
      </c>
      <c r="E138" s="6" t="s">
        <v>817</v>
      </c>
      <c r="G138" s="3"/>
    </row>
    <row r="139" spans="3:7" s="1" customFormat="1" ht="30" outlineLevel="1" x14ac:dyDescent="0.25">
      <c r="C139" s="2"/>
      <c r="D139" s="10" t="s">
        <v>1218</v>
      </c>
      <c r="E139" s="19" t="s">
        <v>1439</v>
      </c>
      <c r="G139" s="3"/>
    </row>
    <row r="140" spans="3:7" s="1" customFormat="1" outlineLevel="1" x14ac:dyDescent="0.2">
      <c r="C140" s="2"/>
      <c r="D140" s="9" t="s">
        <v>1124</v>
      </c>
      <c r="E140" s="11" t="s">
        <v>818</v>
      </c>
      <c r="G140" s="3"/>
    </row>
    <row r="141" spans="3:7" s="1" customFormat="1" ht="30" outlineLevel="1" x14ac:dyDescent="0.25">
      <c r="C141" s="2"/>
      <c r="D141" s="10" t="s">
        <v>1219</v>
      </c>
      <c r="E141" s="19" t="s">
        <v>1441</v>
      </c>
      <c r="G141" s="3"/>
    </row>
    <row r="142" spans="3:7" s="1" customFormat="1" outlineLevel="1" x14ac:dyDescent="0.2">
      <c r="C142" s="2"/>
      <c r="D142" s="9" t="s">
        <v>1124</v>
      </c>
      <c r="E142" s="11"/>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1687</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30.75" outlineLevel="1" thickBot="1" x14ac:dyDescent="0.3">
      <c r="C148" s="2"/>
      <c r="D148" s="12" t="s">
        <v>1225</v>
      </c>
      <c r="E148" s="14" t="s">
        <v>819</v>
      </c>
      <c r="G148" s="3"/>
    </row>
    <row r="149" spans="3:7" s="1" customFormat="1" ht="15.75" thickTop="1" thickBot="1" x14ac:dyDescent="0.25">
      <c r="C149" s="2"/>
      <c r="D149" s="156" t="s">
        <v>1690</v>
      </c>
      <c r="E149" s="157" t="s">
        <v>820</v>
      </c>
      <c r="G149" s="3"/>
    </row>
    <row r="150" spans="3:7" s="1" customFormat="1" ht="30" outlineLevel="1" thickTop="1" x14ac:dyDescent="0.25">
      <c r="C150" s="2"/>
      <c r="D150" s="13" t="s">
        <v>1215</v>
      </c>
      <c r="E150" s="4" t="s">
        <v>85</v>
      </c>
      <c r="G150" s="3"/>
    </row>
    <row r="151" spans="3:7" s="1" customFormat="1" ht="114.75" outlineLevel="1" x14ac:dyDescent="0.25">
      <c r="C151" s="2"/>
      <c r="D151" s="10" t="s">
        <v>1216</v>
      </c>
      <c r="E151" s="6" t="s">
        <v>1691</v>
      </c>
      <c r="G151" s="3"/>
    </row>
    <row r="152" spans="3:7" s="1" customFormat="1" ht="72" outlineLevel="1" x14ac:dyDescent="0.25">
      <c r="C152" s="2"/>
      <c r="D152" s="10" t="s">
        <v>1217</v>
      </c>
      <c r="E152" s="6" t="s">
        <v>821</v>
      </c>
      <c r="G152" s="3"/>
    </row>
    <row r="153" spans="3:7" s="1" customFormat="1" ht="30" outlineLevel="1" x14ac:dyDescent="0.25">
      <c r="C153" s="2"/>
      <c r="D153" s="10" t="s">
        <v>1218</v>
      </c>
      <c r="E153" s="19" t="s">
        <v>1244</v>
      </c>
      <c r="G153" s="3"/>
    </row>
    <row r="154" spans="3:7" s="1" customFormat="1" outlineLevel="1" x14ac:dyDescent="0.2">
      <c r="C154" s="2"/>
      <c r="D154" s="9" t="s">
        <v>1124</v>
      </c>
      <c r="E154" s="11">
        <v>0</v>
      </c>
      <c r="G154" s="3"/>
    </row>
    <row r="155" spans="3:7" s="1" customFormat="1" ht="30" outlineLevel="1" x14ac:dyDescent="0.25">
      <c r="C155" s="2"/>
      <c r="D155" s="10" t="s">
        <v>1219</v>
      </c>
      <c r="E155" s="19" t="s">
        <v>1244</v>
      </c>
      <c r="G155" s="3"/>
    </row>
    <row r="156" spans="3:7" s="1" customFormat="1" outlineLevel="1" x14ac:dyDescent="0.2">
      <c r="C156" s="2"/>
      <c r="D156" s="9" t="s">
        <v>1124</v>
      </c>
      <c r="E156" s="11">
        <v>0</v>
      </c>
      <c r="G156" s="3"/>
    </row>
    <row r="157" spans="3:7" s="1" customFormat="1" ht="15" outlineLevel="1" x14ac:dyDescent="0.25">
      <c r="C157" s="2"/>
      <c r="D157" s="97" t="s">
        <v>1220</v>
      </c>
      <c r="E157" s="6"/>
      <c r="G157" s="3"/>
    </row>
    <row r="158" spans="3:7" s="1" customFormat="1" outlineLevel="1" x14ac:dyDescent="0.2">
      <c r="C158" s="2"/>
      <c r="D158" s="15" t="s">
        <v>1221</v>
      </c>
      <c r="E158" s="19" t="s">
        <v>1240</v>
      </c>
      <c r="G158" s="3"/>
    </row>
    <row r="159" spans="3:7" s="1" customFormat="1" outlineLevel="1" x14ac:dyDescent="0.2">
      <c r="C159" s="2"/>
      <c r="D159" s="15" t="s">
        <v>1222</v>
      </c>
      <c r="E159" s="19" t="s">
        <v>1442</v>
      </c>
      <c r="G159" s="3"/>
    </row>
    <row r="160" spans="3:7" s="1" customFormat="1" outlineLevel="1" x14ac:dyDescent="0.2">
      <c r="C160" s="2"/>
      <c r="D160" s="15" t="s">
        <v>1223</v>
      </c>
      <c r="E160" s="19" t="s">
        <v>1242</v>
      </c>
      <c r="G160" s="3"/>
    </row>
    <row r="161" spans="3:7" s="1" customFormat="1" outlineLevel="1" x14ac:dyDescent="0.2">
      <c r="C161" s="2"/>
      <c r="D161" s="9" t="s">
        <v>1224</v>
      </c>
      <c r="E161" s="11">
        <v>0</v>
      </c>
      <c r="G161" s="3"/>
    </row>
    <row r="162" spans="3:7" s="1" customFormat="1" ht="30.75" outlineLevel="1" thickBot="1" x14ac:dyDescent="0.3">
      <c r="C162" s="2"/>
      <c r="D162" s="12" t="s">
        <v>1225</v>
      </c>
      <c r="E162" s="14" t="s">
        <v>822</v>
      </c>
      <c r="G162" s="3"/>
    </row>
    <row r="163" spans="3:7" s="1" customFormat="1" ht="15" thickTop="1" x14ac:dyDescent="0.2">
      <c r="C163" s="2"/>
      <c r="D163" s="22"/>
      <c r="E163" s="23"/>
      <c r="G163" s="3"/>
    </row>
    <row r="169" spans="3:7" s="1" customFormat="1" x14ac:dyDescent="0.2">
      <c r="C169" s="2"/>
      <c r="D169" s="2"/>
      <c r="E169" s="8"/>
      <c r="G169" s="3"/>
    </row>
    <row r="170" spans="3:7" s="1" customFormat="1" x14ac:dyDescent="0.2">
      <c r="C170" s="2"/>
      <c r="D170" s="2"/>
      <c r="E170" s="8"/>
      <c r="G170" s="3"/>
    </row>
  </sheetData>
  <mergeCells count="34">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Übersicht!A1" display="zurück zur Übersicht" xr:uid="{091B8DD0-BFD6-41DA-A16E-BE9EA00E678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B2AC-0D71-4BF3-B213-532BB20F424D}">
  <sheetPr codeName="Tabelle108">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824</v>
      </c>
      <c r="G1" s="112" t="s">
        <v>1227</v>
      </c>
    </row>
    <row r="2" spans="3:8" s="1" customFormat="1" ht="29.25" thickTop="1" thickBot="1" x14ac:dyDescent="0.45">
      <c r="C2" s="2"/>
      <c r="D2" s="161" t="s">
        <v>1108</v>
      </c>
      <c r="E2" s="162"/>
      <c r="G2" s="3"/>
    </row>
    <row r="3" spans="3:8" s="1" customFormat="1" ht="87" outlineLevel="1" thickTop="1" x14ac:dyDescent="0.25">
      <c r="C3" s="2"/>
      <c r="D3" s="13" t="s">
        <v>1109</v>
      </c>
      <c r="E3" s="4" t="s">
        <v>837</v>
      </c>
      <c r="G3" s="3"/>
      <c r="H3" s="5"/>
    </row>
    <row r="4" spans="3:8" s="1" customFormat="1" ht="15" outlineLevel="1" x14ac:dyDescent="0.25">
      <c r="C4" s="2"/>
      <c r="D4" s="10" t="s">
        <v>1110</v>
      </c>
      <c r="E4" s="6" t="s">
        <v>1258</v>
      </c>
      <c r="G4" s="3"/>
    </row>
    <row r="5" spans="3:8" s="1" customFormat="1" ht="15" outlineLevel="1" x14ac:dyDescent="0.25">
      <c r="C5" s="2"/>
      <c r="D5" s="10" t="s">
        <v>1111</v>
      </c>
      <c r="E5" s="6" t="s">
        <v>825</v>
      </c>
      <c r="G5" s="3"/>
    </row>
    <row r="6" spans="3:8" s="1" customFormat="1" ht="15" outlineLevel="1" x14ac:dyDescent="0.25">
      <c r="C6" s="2"/>
      <c r="D6" s="10" t="s">
        <v>1112</v>
      </c>
      <c r="E6" s="6" t="s">
        <v>826</v>
      </c>
      <c r="G6" s="3"/>
    </row>
    <row r="7" spans="3:8" s="1" customFormat="1" ht="15" outlineLevel="1" x14ac:dyDescent="0.25">
      <c r="C7" s="2"/>
      <c r="D7" s="10" t="s">
        <v>338</v>
      </c>
      <c r="E7" s="6" t="s">
        <v>827</v>
      </c>
      <c r="G7" s="3"/>
    </row>
    <row r="8" spans="3:8" s="1" customFormat="1" ht="15" outlineLevel="1" x14ac:dyDescent="0.25">
      <c r="C8" s="2"/>
      <c r="D8" s="10" t="s">
        <v>1113</v>
      </c>
      <c r="E8" s="6" t="s">
        <v>1858</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1500</v>
      </c>
      <c r="G11" s="3"/>
    </row>
    <row r="12" spans="3:8" s="1" customFormat="1" ht="28.5" outlineLevel="1" x14ac:dyDescent="0.2">
      <c r="C12" s="2"/>
      <c r="D12" s="15" t="s">
        <v>1117</v>
      </c>
      <c r="E12" s="27">
        <v>1450</v>
      </c>
      <c r="G12" s="3"/>
    </row>
    <row r="13" spans="3:8" s="1" customFormat="1" ht="28.5" outlineLevel="1" x14ac:dyDescent="0.2">
      <c r="C13" s="2"/>
      <c r="D13" s="15" t="s">
        <v>1118</v>
      </c>
      <c r="E13" s="27">
        <v>50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338</v>
      </c>
      <c r="G18" s="3"/>
    </row>
    <row r="19" spans="3:7" s="1" customFormat="1" ht="15" outlineLevel="1" x14ac:dyDescent="0.25">
      <c r="C19" s="2"/>
      <c r="D19" s="10" t="s">
        <v>1123</v>
      </c>
      <c r="E19" s="6" t="s">
        <v>35</v>
      </c>
      <c r="G19" s="3"/>
    </row>
    <row r="20" spans="3:7" s="1" customFormat="1" outlineLevel="1" x14ac:dyDescent="0.2">
      <c r="C20" s="2"/>
      <c r="D20" s="9" t="s">
        <v>1124</v>
      </c>
      <c r="E20" s="11" t="s">
        <v>828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829</v>
      </c>
      <c r="G29" s="3"/>
    </row>
    <row r="30" spans="3:7" s="1" customFormat="1" ht="43.5" outlineLevel="1" x14ac:dyDescent="0.25">
      <c r="C30" s="2"/>
      <c r="D30" s="10" t="s">
        <v>1133</v>
      </c>
      <c r="E30" s="6" t="s">
        <v>379</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71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31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71</v>
      </c>
      <c r="G53" s="3"/>
    </row>
    <row r="54" spans="3:7" s="1" customFormat="1" outlineLevel="1" x14ac:dyDescent="0.2">
      <c r="C54" s="2"/>
      <c r="D54" s="15" t="s">
        <v>1155</v>
      </c>
      <c r="E54" s="27" t="s">
        <v>27</v>
      </c>
      <c r="G54" s="3"/>
    </row>
    <row r="55" spans="3:7" s="1" customFormat="1" outlineLevel="1" x14ac:dyDescent="0.2">
      <c r="C55" s="2"/>
      <c r="D55" s="15" t="s">
        <v>1156</v>
      </c>
      <c r="E55" s="27" t="s">
        <v>27</v>
      </c>
      <c r="G55" s="3"/>
    </row>
    <row r="56" spans="3:7" s="1" customFormat="1" outlineLevel="1" x14ac:dyDescent="0.2">
      <c r="C56" s="2"/>
      <c r="D56" s="15" t="s">
        <v>1157</v>
      </c>
      <c r="E56" s="27" t="s">
        <v>27</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1443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71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140</v>
      </c>
      <c r="G73" s="3"/>
    </row>
    <row r="74" spans="3:7" s="1" customFormat="1" ht="43.5" outlineLevel="1" x14ac:dyDescent="0.25">
      <c r="C74" s="2"/>
      <c r="D74" s="10" t="s">
        <v>1171</v>
      </c>
      <c r="E74" s="6" t="s">
        <v>435</v>
      </c>
      <c r="G74" s="3"/>
    </row>
    <row r="75" spans="3:7" s="1" customFormat="1" ht="30" outlineLevel="1" x14ac:dyDescent="0.25">
      <c r="C75" s="2"/>
      <c r="D75" s="10" t="s">
        <v>1172</v>
      </c>
      <c r="E75" s="6" t="s">
        <v>20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31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32</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31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1273</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1435</v>
      </c>
      <c r="G124" s="3"/>
    </row>
    <row r="125" spans="3:7" s="1" customFormat="1" ht="15.75" thickTop="1" thickBot="1" x14ac:dyDescent="0.25">
      <c r="C125" s="2"/>
      <c r="D125" s="156" t="s">
        <v>1274</v>
      </c>
      <c r="E125" s="157" t="s">
        <v>162</v>
      </c>
      <c r="G125" s="3"/>
    </row>
    <row r="126" spans="3:7" s="1" customFormat="1" ht="15.75" outlineLevel="1" thickTop="1" x14ac:dyDescent="0.25">
      <c r="C126" s="2"/>
      <c r="D126" s="13" t="s">
        <v>1215</v>
      </c>
      <c r="E126" s="4" t="s">
        <v>46</v>
      </c>
      <c r="G126" s="3"/>
    </row>
    <row r="127" spans="3:7" s="1" customFormat="1" ht="157.5" outlineLevel="1" x14ac:dyDescent="0.25">
      <c r="C127" s="2"/>
      <c r="D127" s="10" t="s">
        <v>1216</v>
      </c>
      <c r="E127" s="6" t="s">
        <v>830</v>
      </c>
      <c r="G127" s="3"/>
    </row>
    <row r="128" spans="3:7" s="1" customFormat="1" ht="72" outlineLevel="1" x14ac:dyDescent="0.25">
      <c r="C128" s="2"/>
      <c r="D128" s="10" t="s">
        <v>1217</v>
      </c>
      <c r="E128" s="6" t="s">
        <v>527</v>
      </c>
      <c r="G128" s="3"/>
    </row>
    <row r="129" spans="3:7" s="1" customFormat="1" ht="30" outlineLevel="1" x14ac:dyDescent="0.25">
      <c r="C129" s="2"/>
      <c r="D129" s="10" t="s">
        <v>1218</v>
      </c>
      <c r="E129" s="19" t="s">
        <v>1444</v>
      </c>
      <c r="G129" s="3"/>
    </row>
    <row r="130" spans="3:7" s="1" customFormat="1" ht="85.5" outlineLevel="1" x14ac:dyDescent="0.2">
      <c r="C130" s="2"/>
      <c r="D130" s="9" t="s">
        <v>1124</v>
      </c>
      <c r="E130" s="11" t="s">
        <v>831</v>
      </c>
      <c r="G130" s="3"/>
    </row>
    <row r="131" spans="3:7" s="1" customFormat="1" ht="30" outlineLevel="1" x14ac:dyDescent="0.25">
      <c r="C131" s="2"/>
      <c r="D131" s="10" t="s">
        <v>1219</v>
      </c>
      <c r="E131" s="19" t="s">
        <v>1276</v>
      </c>
      <c r="G131" s="3"/>
    </row>
    <row r="132" spans="3:7" s="1" customFormat="1" ht="42.75" outlineLevel="1" x14ac:dyDescent="0.2">
      <c r="C132" s="2"/>
      <c r="D132" s="9" t="s">
        <v>1124</v>
      </c>
      <c r="E132" s="11" t="s">
        <v>832</v>
      </c>
      <c r="G132" s="3"/>
    </row>
    <row r="133" spans="3:7" s="1" customFormat="1" ht="15" outlineLevel="1" x14ac:dyDescent="0.25">
      <c r="C133" s="2"/>
      <c r="D133" s="97" t="s">
        <v>1220</v>
      </c>
      <c r="E133" s="6"/>
      <c r="G133" s="3"/>
    </row>
    <row r="134" spans="3:7" s="1" customFormat="1" outlineLevel="1" x14ac:dyDescent="0.2">
      <c r="C134" s="2"/>
      <c r="D134" s="15" t="s">
        <v>1221</v>
      </c>
      <c r="E134" s="19" t="s">
        <v>833</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1277</v>
      </c>
      <c r="E139" s="157" t="s">
        <v>169</v>
      </c>
      <c r="G139" s="3"/>
    </row>
    <row r="140" spans="3:7" s="1" customFormat="1" ht="15.75" outlineLevel="1" thickTop="1" x14ac:dyDescent="0.25">
      <c r="C140" s="2"/>
      <c r="D140" s="13" t="s">
        <v>1215</v>
      </c>
      <c r="E140" s="4" t="s">
        <v>170</v>
      </c>
      <c r="G140" s="3"/>
    </row>
    <row r="141" spans="3:7" s="1" customFormat="1" ht="157.5" outlineLevel="1" x14ac:dyDescent="0.25">
      <c r="C141" s="2"/>
      <c r="D141" s="10" t="s">
        <v>1216</v>
      </c>
      <c r="E141" s="6" t="s">
        <v>830</v>
      </c>
      <c r="G141" s="3"/>
    </row>
    <row r="142" spans="3:7" s="1" customFormat="1" ht="72" outlineLevel="1" x14ac:dyDescent="0.25">
      <c r="C142" s="2"/>
      <c r="D142" s="10" t="s">
        <v>1217</v>
      </c>
      <c r="E142" s="6" t="s">
        <v>527</v>
      </c>
      <c r="G142" s="3"/>
    </row>
    <row r="143" spans="3:7" s="1" customFormat="1" ht="30" outlineLevel="1" x14ac:dyDescent="0.25">
      <c r="C143" s="2"/>
      <c r="D143" s="10" t="s">
        <v>1218</v>
      </c>
      <c r="E143" s="19" t="s">
        <v>1445</v>
      </c>
      <c r="G143" s="3"/>
    </row>
    <row r="144" spans="3:7" s="1" customFormat="1" ht="28.5" outlineLevel="1" x14ac:dyDescent="0.2">
      <c r="C144" s="2"/>
      <c r="D144" s="9" t="s">
        <v>1124</v>
      </c>
      <c r="E144" s="11" t="s">
        <v>834</v>
      </c>
      <c r="G144" s="3"/>
    </row>
    <row r="145" spans="3:7" s="1" customFormat="1" ht="30" outlineLevel="1" x14ac:dyDescent="0.25">
      <c r="C145" s="2"/>
      <c r="D145" s="10" t="s">
        <v>1219</v>
      </c>
      <c r="E145" s="19" t="s">
        <v>1446</v>
      </c>
      <c r="G145" s="3"/>
    </row>
    <row r="146" spans="3:7" s="1" customFormat="1" outlineLevel="1" x14ac:dyDescent="0.2">
      <c r="C146" s="2"/>
      <c r="D146" s="9" t="s">
        <v>1124</v>
      </c>
      <c r="E146" s="11" t="s">
        <v>835</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F6434D7C-D51E-4B91-9761-AF30283D93F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E588-E131-4EEB-8807-07D911FD87DB}">
  <sheetPr codeName="Tabelle109">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838</v>
      </c>
      <c r="G1" s="112" t="s">
        <v>1227</v>
      </c>
    </row>
    <row r="2" spans="3:8" s="1" customFormat="1" ht="29.25" thickTop="1" thickBot="1" x14ac:dyDescent="0.45">
      <c r="C2" s="2"/>
      <c r="D2" s="161" t="s">
        <v>1108</v>
      </c>
      <c r="E2" s="162"/>
      <c r="G2" s="3"/>
    </row>
    <row r="3" spans="3:8" s="1" customFormat="1" ht="101.25" outlineLevel="1" thickTop="1" x14ac:dyDescent="0.25">
      <c r="C3" s="2"/>
      <c r="D3" s="13" t="s">
        <v>1109</v>
      </c>
      <c r="E3" s="4" t="s">
        <v>846</v>
      </c>
      <c r="G3" s="3"/>
      <c r="H3" s="5"/>
    </row>
    <row r="4" spans="3:8" s="1" customFormat="1" ht="15" outlineLevel="1" x14ac:dyDescent="0.25">
      <c r="C4" s="2"/>
      <c r="D4" s="10" t="s">
        <v>1110</v>
      </c>
      <c r="E4" s="6" t="s">
        <v>1447</v>
      </c>
      <c r="G4" s="3"/>
    </row>
    <row r="5" spans="3:8" s="1" customFormat="1" ht="15" outlineLevel="1" x14ac:dyDescent="0.25">
      <c r="C5" s="2"/>
      <c r="D5" s="10" t="s">
        <v>1111</v>
      </c>
      <c r="E5" s="6" t="s">
        <v>839</v>
      </c>
      <c r="G5" s="3"/>
    </row>
    <row r="6" spans="3:8" s="1" customFormat="1" ht="15" outlineLevel="1" x14ac:dyDescent="0.25">
      <c r="C6" s="2"/>
      <c r="D6" s="10" t="s">
        <v>1112</v>
      </c>
      <c r="E6" s="6" t="s">
        <v>840</v>
      </c>
      <c r="G6" s="3"/>
    </row>
    <row r="7" spans="3:8" s="1" customFormat="1" ht="15" outlineLevel="1" x14ac:dyDescent="0.25">
      <c r="C7" s="2"/>
      <c r="D7" s="10" t="s">
        <v>338</v>
      </c>
      <c r="E7" s="6" t="s">
        <v>841</v>
      </c>
      <c r="G7" s="3"/>
    </row>
    <row r="8" spans="3:8" s="1" customFormat="1" ht="15" outlineLevel="1" x14ac:dyDescent="0.25">
      <c r="C8" s="2"/>
      <c r="D8" s="10" t="s">
        <v>1113</v>
      </c>
      <c r="E8" s="6" t="s">
        <v>842</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7000</v>
      </c>
      <c r="G11" s="3"/>
    </row>
    <row r="12" spans="3:8" s="1" customFormat="1" ht="28.5" outlineLevel="1" x14ac:dyDescent="0.2">
      <c r="C12" s="2"/>
      <c r="D12" s="15" t="s">
        <v>1117</v>
      </c>
      <c r="E12" s="27">
        <v>5000</v>
      </c>
      <c r="G12" s="3"/>
    </row>
    <row r="13" spans="3:8" s="1" customFormat="1" ht="28.5" outlineLevel="1" x14ac:dyDescent="0.2">
      <c r="C13" s="2"/>
      <c r="D13" s="15" t="s">
        <v>1118</v>
      </c>
      <c r="E13" s="27">
        <v>1500</v>
      </c>
      <c r="G13" s="3"/>
    </row>
    <row r="14" spans="3:8" s="1" customFormat="1" ht="15" outlineLevel="1" thickBot="1" x14ac:dyDescent="0.25">
      <c r="C14" s="2"/>
      <c r="D14" s="16" t="s">
        <v>1119</v>
      </c>
      <c r="E14" s="91">
        <v>500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189</v>
      </c>
      <c r="G19" s="3"/>
    </row>
    <row r="20" spans="3:7" s="1" customFormat="1" outlineLevel="1" x14ac:dyDescent="0.2">
      <c r="C20" s="2"/>
      <c r="D20" s="9" t="s">
        <v>1124</v>
      </c>
      <c r="E20" s="11" t="s">
        <v>22</v>
      </c>
      <c r="G20" s="3"/>
    </row>
    <row r="21" spans="3:7" s="1" customFormat="1" ht="45" outlineLevel="1" x14ac:dyDescent="0.25">
      <c r="C21" s="2"/>
      <c r="D21" s="10" t="s">
        <v>1125</v>
      </c>
      <c r="E21" s="6" t="s">
        <v>192</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30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845</v>
      </c>
      <c r="G29" s="3"/>
    </row>
    <row r="30" spans="3:7" s="1" customFormat="1" ht="15" outlineLevel="1" x14ac:dyDescent="0.25">
      <c r="C30" s="2"/>
      <c r="D30" s="10" t="s">
        <v>1133</v>
      </c>
      <c r="E30" s="6" t="s">
        <v>30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72" outlineLevel="1" thickBot="1" x14ac:dyDescent="0.25">
      <c r="C34" s="2"/>
      <c r="D34" s="16" t="s">
        <v>1137</v>
      </c>
      <c r="E34" s="7" t="s">
        <v>203</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1284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1448</v>
      </c>
      <c r="G58" s="3"/>
    </row>
    <row r="59" spans="3:7" s="1" customFormat="1" ht="19.5" thickTop="1" thickBot="1" x14ac:dyDescent="0.25">
      <c r="C59" s="2"/>
      <c r="D59" s="156" t="s">
        <v>1160</v>
      </c>
      <c r="E59" s="157"/>
      <c r="G59" s="3"/>
    </row>
    <row r="60" spans="3:7" s="1" customFormat="1" ht="16.5" thickTop="1" thickBot="1" x14ac:dyDescent="0.3">
      <c r="C60" s="2"/>
      <c r="D60" s="46"/>
      <c r="E60" s="47" t="s">
        <v>1284</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145</v>
      </c>
      <c r="G72" s="3"/>
    </row>
    <row r="73" spans="3:7" s="1" customFormat="1" ht="30" outlineLevel="1" x14ac:dyDescent="0.25">
      <c r="C73" s="2"/>
      <c r="D73" s="10" t="s">
        <v>1170</v>
      </c>
      <c r="E73" s="6" t="s">
        <v>60</v>
      </c>
      <c r="G73" s="3"/>
    </row>
    <row r="74" spans="3:7" s="1" customFormat="1" ht="30" outlineLevel="1" x14ac:dyDescent="0.25">
      <c r="C74" s="2"/>
      <c r="D74" s="10" t="s">
        <v>1171</v>
      </c>
      <c r="E74" s="6" t="s">
        <v>60</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21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145</v>
      </c>
      <c r="G89" s="3"/>
    </row>
    <row r="90" spans="3:7" s="1" customFormat="1" ht="15" outlineLevel="1" x14ac:dyDescent="0.25">
      <c r="C90" s="2"/>
      <c r="D90" s="10" t="s">
        <v>1187</v>
      </c>
      <c r="E90" s="6" t="s">
        <v>99</v>
      </c>
      <c r="G90" s="3"/>
    </row>
    <row r="91" spans="3:7" s="1" customFormat="1" ht="43.5" outlineLevel="1" x14ac:dyDescent="0.25">
      <c r="C91" s="2"/>
      <c r="D91" s="10" t="s">
        <v>1188</v>
      </c>
      <c r="E91" s="6" t="s">
        <v>145</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1284</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1284</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60</v>
      </c>
      <c r="G121" s="3"/>
    </row>
    <row r="122" spans="3:7" s="1" customFormat="1" ht="42.75" outlineLevel="1" x14ac:dyDescent="0.2">
      <c r="C122" s="2"/>
      <c r="D122" s="15" t="s">
        <v>1212</v>
      </c>
      <c r="E122" s="6" t="s">
        <v>60</v>
      </c>
      <c r="G122" s="3"/>
    </row>
    <row r="123" spans="3:7" s="1" customFormat="1" ht="28.5" outlineLevel="1" x14ac:dyDescent="0.2">
      <c r="C123" s="2"/>
      <c r="D123" s="15" t="s">
        <v>1213</v>
      </c>
      <c r="E123" s="6" t="s">
        <v>60</v>
      </c>
      <c r="G123" s="3"/>
    </row>
    <row r="124" spans="3:7" s="1" customFormat="1" ht="29.25" outlineLevel="1" thickBot="1" x14ac:dyDescent="0.25">
      <c r="C124" s="2"/>
      <c r="D124" s="16" t="s">
        <v>1214</v>
      </c>
      <c r="E124" s="7" t="s">
        <v>60</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EF753F6E-6AE2-41AF-A064-1993A3E0667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D228-4CE2-426D-B72E-48A39EDE2C51}">
  <sheetPr codeName="Tabelle110">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847</v>
      </c>
      <c r="G1" s="112" t="s">
        <v>1227</v>
      </c>
    </row>
    <row r="2" spans="3:8" s="1" customFormat="1" ht="29.25" thickTop="1" thickBot="1" x14ac:dyDescent="0.45">
      <c r="C2" s="2"/>
      <c r="D2" s="161" t="s">
        <v>1108</v>
      </c>
      <c r="E2" s="162"/>
      <c r="G2" s="3"/>
    </row>
    <row r="3" spans="3:8" s="1" customFormat="1" ht="15.75" outlineLevel="1" thickTop="1" x14ac:dyDescent="0.25">
      <c r="C3" s="2"/>
      <c r="D3" s="13" t="s">
        <v>1109</v>
      </c>
      <c r="E3" s="4" t="s">
        <v>855</v>
      </c>
      <c r="G3" s="3"/>
      <c r="H3" s="5"/>
    </row>
    <row r="4" spans="3:8" s="1" customFormat="1" ht="15" outlineLevel="1" x14ac:dyDescent="0.25">
      <c r="C4" s="2"/>
      <c r="D4" s="10" t="s">
        <v>1110</v>
      </c>
      <c r="E4" s="6" t="s">
        <v>1449</v>
      </c>
      <c r="G4" s="3"/>
    </row>
    <row r="5" spans="3:8" s="1" customFormat="1" ht="15" outlineLevel="1" x14ac:dyDescent="0.25">
      <c r="C5" s="2"/>
      <c r="D5" s="10" t="s">
        <v>1111</v>
      </c>
      <c r="E5" s="6" t="s">
        <v>22</v>
      </c>
      <c r="G5" s="3"/>
    </row>
    <row r="6" spans="3:8" s="1" customFormat="1" ht="15" outlineLevel="1" x14ac:dyDescent="0.25">
      <c r="C6" s="2"/>
      <c r="D6" s="10" t="s">
        <v>1112</v>
      </c>
      <c r="E6" s="6" t="s">
        <v>1869</v>
      </c>
      <c r="G6" s="3"/>
    </row>
    <row r="7" spans="3:8" s="1" customFormat="1" ht="15" outlineLevel="1" x14ac:dyDescent="0.25">
      <c r="C7" s="2"/>
      <c r="D7" s="10" t="s">
        <v>338</v>
      </c>
      <c r="E7" s="6" t="s">
        <v>848</v>
      </c>
      <c r="G7" s="3"/>
    </row>
    <row r="8" spans="3:8" s="1" customFormat="1" ht="15" outlineLevel="1" x14ac:dyDescent="0.25">
      <c r="C8" s="2"/>
      <c r="D8" s="10" t="s">
        <v>1113</v>
      </c>
      <c r="E8" s="6" t="s">
        <v>849</v>
      </c>
      <c r="G8" s="3"/>
    </row>
    <row r="9" spans="3:8" s="1" customFormat="1" ht="30" outlineLevel="1" x14ac:dyDescent="0.25">
      <c r="C9" s="2"/>
      <c r="D9" s="10" t="s">
        <v>1114</v>
      </c>
      <c r="E9" s="6" t="s">
        <v>765</v>
      </c>
      <c r="G9" s="3"/>
    </row>
    <row r="10" spans="3:8" s="1" customFormat="1" outlineLevel="1" x14ac:dyDescent="0.2">
      <c r="C10" s="2"/>
      <c r="D10" s="72" t="s">
        <v>1115</v>
      </c>
      <c r="E10" s="55" t="s">
        <v>856</v>
      </c>
      <c r="G10" s="3"/>
    </row>
    <row r="11" spans="3:8" s="1" customFormat="1" ht="45" outlineLevel="1" x14ac:dyDescent="0.25">
      <c r="C11" s="2"/>
      <c r="D11" s="10" t="s">
        <v>1116</v>
      </c>
      <c r="E11" s="6">
        <v>23</v>
      </c>
      <c r="G11" s="3"/>
    </row>
    <row r="12" spans="3:8" s="1" customFormat="1" ht="28.5" outlineLevel="1" x14ac:dyDescent="0.2">
      <c r="C12" s="2"/>
      <c r="D12" s="15" t="s">
        <v>1117</v>
      </c>
      <c r="E12" s="27">
        <v>23</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268</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851</v>
      </c>
      <c r="G26" s="3"/>
    </row>
    <row r="27" spans="3:7" s="1" customFormat="1" ht="45.75" outlineLevel="1" thickBot="1" x14ac:dyDescent="0.3">
      <c r="C27" s="2"/>
      <c r="D27" s="12" t="s">
        <v>1130</v>
      </c>
      <c r="E27" s="31">
        <v>100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1592</v>
      </c>
      <c r="G29" s="3"/>
    </row>
    <row r="30" spans="3:7" s="1" customFormat="1" ht="15" outlineLevel="1" x14ac:dyDescent="0.25">
      <c r="C30" s="2"/>
      <c r="D30" s="10" t="s">
        <v>1133</v>
      </c>
      <c r="E30" s="6" t="s">
        <v>30</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6.5" outlineLevel="1" thickTop="1" thickBot="1" x14ac:dyDescent="0.3">
      <c r="C36" s="2"/>
      <c r="D36" s="46" t="s">
        <v>1230</v>
      </c>
      <c r="E36" s="47" t="s">
        <v>1231</v>
      </c>
      <c r="G36" s="3"/>
    </row>
    <row r="37" spans="3:7" s="1" customFormat="1" ht="19.5" thickTop="1" thickBot="1" x14ac:dyDescent="0.25">
      <c r="C37" s="2"/>
      <c r="D37" s="156" t="s">
        <v>1144</v>
      </c>
      <c r="E37" s="157"/>
      <c r="G37" s="3"/>
    </row>
    <row r="38" spans="3:7" s="1" customFormat="1" ht="15.75" outlineLevel="1" thickTop="1" x14ac:dyDescent="0.25">
      <c r="C38" s="2"/>
      <c r="D38" s="13" t="s">
        <v>1145</v>
      </c>
      <c r="E38" s="4" t="s">
        <v>31</v>
      </c>
      <c r="G38" s="3"/>
    </row>
    <row r="39" spans="3:7" s="1" customFormat="1" ht="15" outlineLevel="1" x14ac:dyDescent="0.25">
      <c r="C39" s="2"/>
      <c r="D39" s="10" t="s">
        <v>1146</v>
      </c>
      <c r="E39" s="6" t="s">
        <v>21</v>
      </c>
      <c r="G39" s="3"/>
    </row>
    <row r="40" spans="3:7" s="1" customFormat="1" ht="15" outlineLevel="1" x14ac:dyDescent="0.25">
      <c r="C40" s="2"/>
      <c r="D40" s="10" t="s">
        <v>1147</v>
      </c>
      <c r="E40" s="6" t="s">
        <v>31</v>
      </c>
      <c r="G40" s="3"/>
    </row>
    <row r="41" spans="3:7" s="1" customFormat="1" ht="30.75" outlineLevel="1" thickBot="1" x14ac:dyDescent="0.3">
      <c r="C41" s="2"/>
      <c r="D41" s="12" t="s">
        <v>1148</v>
      </c>
      <c r="E41" s="7" t="s">
        <v>33</v>
      </c>
      <c r="G41" s="3"/>
    </row>
    <row r="42" spans="3:7" s="1" customFormat="1" ht="19.5" thickTop="1" thickBot="1" x14ac:dyDescent="0.25">
      <c r="C42" s="2"/>
      <c r="D42" s="156" t="s">
        <v>1149</v>
      </c>
      <c r="E42" s="157"/>
      <c r="G42" s="3"/>
    </row>
    <row r="43" spans="3:7" s="1" customFormat="1" ht="15.75" outlineLevel="1" thickTop="1" x14ac:dyDescent="0.25">
      <c r="C43" s="2"/>
      <c r="D43" s="13" t="s">
        <v>1150</v>
      </c>
      <c r="E43" s="4" t="s">
        <v>71</v>
      </c>
      <c r="G43" s="3"/>
    </row>
    <row r="44" spans="3:7" s="1" customFormat="1" ht="15.75" outlineLevel="1" thickBot="1" x14ac:dyDescent="0.3">
      <c r="C44" s="2"/>
      <c r="D44" s="12" t="s">
        <v>112</v>
      </c>
      <c r="E44" s="7" t="s">
        <v>71</v>
      </c>
      <c r="G44" s="3"/>
    </row>
    <row r="45" spans="3:7" s="1" customFormat="1" ht="19.5" thickTop="1" thickBot="1" x14ac:dyDescent="0.25">
      <c r="C45" s="2"/>
      <c r="D45" s="156" t="s">
        <v>1151</v>
      </c>
      <c r="E45" s="157"/>
      <c r="G45" s="3"/>
    </row>
    <row r="46" spans="3:7" s="1" customFormat="1" ht="15.75" outlineLevel="1" thickTop="1" x14ac:dyDescent="0.25">
      <c r="C46" s="2"/>
      <c r="D46" s="13" t="s">
        <v>973</v>
      </c>
      <c r="E46" s="4" t="s">
        <v>71</v>
      </c>
      <c r="G46" s="3"/>
    </row>
    <row r="47" spans="3:7" s="1" customFormat="1" ht="30.75" outlineLevel="1" thickBot="1" x14ac:dyDescent="0.3">
      <c r="C47" s="2"/>
      <c r="D47" s="12" t="s">
        <v>1152</v>
      </c>
      <c r="E47" s="7" t="s">
        <v>71</v>
      </c>
      <c r="G47" s="3"/>
    </row>
    <row r="48" spans="3:7" s="1" customFormat="1" ht="19.5" thickTop="1" thickBot="1" x14ac:dyDescent="0.25">
      <c r="C48" s="2"/>
      <c r="D48" s="156" t="s">
        <v>1153</v>
      </c>
      <c r="E48" s="157"/>
      <c r="G48" s="3"/>
    </row>
    <row r="49" spans="3:7" s="1" customFormat="1" ht="30.75" outlineLevel="1" thickTop="1" x14ac:dyDescent="0.25">
      <c r="C49" s="2"/>
      <c r="D49" s="13" t="s">
        <v>1154</v>
      </c>
      <c r="E49" s="4" t="s">
        <v>71</v>
      </c>
      <c r="G49" s="3"/>
    </row>
    <row r="50" spans="3:7" s="1" customFormat="1" outlineLevel="1" x14ac:dyDescent="0.2">
      <c r="C50" s="2"/>
      <c r="D50" s="15" t="s">
        <v>1155</v>
      </c>
      <c r="E50" s="27" t="s">
        <v>34</v>
      </c>
      <c r="G50" s="3"/>
    </row>
    <row r="51" spans="3:7" s="1" customFormat="1" outlineLevel="1" x14ac:dyDescent="0.2">
      <c r="C51" s="2"/>
      <c r="D51" s="15" t="s">
        <v>1156</v>
      </c>
      <c r="E51" s="27" t="s">
        <v>34</v>
      </c>
      <c r="G51" s="3"/>
    </row>
    <row r="52" spans="3:7" s="1" customFormat="1" outlineLevel="1" x14ac:dyDescent="0.2">
      <c r="C52" s="2"/>
      <c r="D52" s="15" t="s">
        <v>1157</v>
      </c>
      <c r="E52" s="27" t="s">
        <v>34</v>
      </c>
      <c r="G52" s="3"/>
    </row>
    <row r="53" spans="3:7" s="1" customFormat="1" ht="28.5" outlineLevel="1" x14ac:dyDescent="0.2">
      <c r="C53" s="2"/>
      <c r="D53" s="15" t="s">
        <v>1158</v>
      </c>
      <c r="E53" s="27" t="s">
        <v>34</v>
      </c>
      <c r="G53" s="3"/>
    </row>
    <row r="54" spans="3:7" s="1" customFormat="1" ht="15" outlineLevel="1" thickBot="1" x14ac:dyDescent="0.25">
      <c r="C54" s="2"/>
      <c r="D54" s="16" t="s">
        <v>1159</v>
      </c>
      <c r="E54" s="91"/>
      <c r="G54" s="3"/>
    </row>
    <row r="55" spans="3:7" s="1" customFormat="1" ht="19.5" thickTop="1" thickBot="1" x14ac:dyDescent="0.25">
      <c r="C55" s="2"/>
      <c r="D55" s="156" t="s">
        <v>1160</v>
      </c>
      <c r="E55" s="157"/>
      <c r="G55" s="3"/>
    </row>
    <row r="56" spans="3:7" s="1" customFormat="1" ht="16.5" thickTop="1" thickBot="1" x14ac:dyDescent="0.3">
      <c r="C56" s="2"/>
      <c r="D56" s="46"/>
      <c r="E56" s="47" t="s">
        <v>33</v>
      </c>
      <c r="G56" s="3"/>
    </row>
    <row r="57" spans="3:7" s="1" customFormat="1" ht="15.75" thickTop="1" thickBot="1" x14ac:dyDescent="0.25">
      <c r="C57" s="2"/>
      <c r="D57" s="2"/>
      <c r="E57" s="8"/>
      <c r="G57" s="3"/>
    </row>
    <row r="58" spans="3:7" s="1" customFormat="1" ht="21.75" thickTop="1" thickBot="1" x14ac:dyDescent="0.35">
      <c r="C58" s="2"/>
      <c r="D58" s="150" t="s">
        <v>1161</v>
      </c>
      <c r="E58" s="151"/>
      <c r="G58" s="3"/>
    </row>
    <row r="59" spans="3:7" s="1" customFormat="1" ht="19.5" thickTop="1" thickBot="1" x14ac:dyDescent="0.25">
      <c r="C59" s="2"/>
      <c r="D59" s="156" t="s">
        <v>1162</v>
      </c>
      <c r="E59" s="157"/>
      <c r="G59" s="3"/>
    </row>
    <row r="60" spans="3:7" s="1" customFormat="1" ht="30.75" outlineLevel="1" thickTop="1" x14ac:dyDescent="0.25">
      <c r="C60" s="2"/>
      <c r="D60" s="13" t="s">
        <v>272</v>
      </c>
      <c r="E60" s="4" t="s">
        <v>31</v>
      </c>
      <c r="F60" s="18"/>
      <c r="G60" s="3"/>
    </row>
    <row r="61" spans="3:7" s="1" customFormat="1" ht="15.75" outlineLevel="1" thickBot="1" x14ac:dyDescent="0.3">
      <c r="C61" s="2"/>
      <c r="D61" s="12" t="s">
        <v>1163</v>
      </c>
      <c r="E61" s="7" t="s">
        <v>31</v>
      </c>
      <c r="G61" s="3"/>
    </row>
    <row r="62" spans="3:7" s="1" customFormat="1" ht="19.5" thickTop="1" thickBot="1" x14ac:dyDescent="0.25">
      <c r="C62" s="2"/>
      <c r="D62" s="156" t="s">
        <v>1164</v>
      </c>
      <c r="E62" s="157"/>
      <c r="G62" s="3"/>
    </row>
    <row r="63" spans="3:7" s="1" customFormat="1" ht="15.75" outlineLevel="1" thickTop="1" x14ac:dyDescent="0.25">
      <c r="C63" s="2"/>
      <c r="D63" s="13" t="s">
        <v>1165</v>
      </c>
      <c r="E63" s="4" t="s">
        <v>31</v>
      </c>
      <c r="G63" s="3"/>
    </row>
    <row r="64" spans="3:7" s="1" customFormat="1" ht="15" outlineLevel="1" x14ac:dyDescent="0.25">
      <c r="C64" s="2"/>
      <c r="D64" s="10" t="s">
        <v>1166</v>
      </c>
      <c r="E64" s="6" t="s">
        <v>21</v>
      </c>
      <c r="G64" s="3"/>
    </row>
    <row r="65" spans="3:7" s="1" customFormat="1" ht="30.75" outlineLevel="1" thickBot="1" x14ac:dyDescent="0.3">
      <c r="C65" s="2"/>
      <c r="D65" s="12" t="s">
        <v>1167</v>
      </c>
      <c r="E65" s="7" t="s">
        <v>71</v>
      </c>
      <c r="G65" s="3"/>
    </row>
    <row r="66" spans="3:7" s="1" customFormat="1" ht="15.75" thickTop="1" thickBot="1" x14ac:dyDescent="0.25">
      <c r="C66" s="2"/>
      <c r="D66" s="2"/>
      <c r="E66" s="8"/>
      <c r="G66" s="3"/>
    </row>
    <row r="67" spans="3:7" s="1" customFormat="1" ht="21.75" thickTop="1" thickBot="1" x14ac:dyDescent="0.35">
      <c r="C67" s="2"/>
      <c r="D67" s="150" t="s">
        <v>1168</v>
      </c>
      <c r="E67" s="151"/>
      <c r="G67" s="3"/>
    </row>
    <row r="68" spans="3:7" s="1" customFormat="1" ht="44.25" outlineLevel="1" thickTop="1" x14ac:dyDescent="0.25">
      <c r="C68" s="2"/>
      <c r="D68" s="13" t="s">
        <v>1169</v>
      </c>
      <c r="E68" s="4" t="s">
        <v>98</v>
      </c>
      <c r="G68" s="3"/>
    </row>
    <row r="69" spans="3:7" s="1" customFormat="1" ht="30" outlineLevel="1" x14ac:dyDescent="0.25">
      <c r="C69" s="2"/>
      <c r="D69" s="10" t="s">
        <v>1170</v>
      </c>
      <c r="E69" s="6" t="s">
        <v>323</v>
      </c>
      <c r="G69" s="3"/>
    </row>
    <row r="70" spans="3:7" s="1" customFormat="1" ht="30" outlineLevel="1" x14ac:dyDescent="0.25">
      <c r="C70" s="2"/>
      <c r="D70" s="10" t="s">
        <v>1171</v>
      </c>
      <c r="E70" s="6" t="s">
        <v>168</v>
      </c>
      <c r="G70" s="3"/>
    </row>
    <row r="71" spans="3:7" s="1" customFormat="1" ht="30" outlineLevel="1" x14ac:dyDescent="0.25">
      <c r="C71" s="2"/>
      <c r="D71" s="10" t="s">
        <v>1172</v>
      </c>
      <c r="E71" s="6" t="s">
        <v>20</v>
      </c>
      <c r="G71" s="3"/>
    </row>
    <row r="72" spans="3:7" s="1" customFormat="1" ht="30" outlineLevel="1" x14ac:dyDescent="0.25">
      <c r="C72" s="2"/>
      <c r="D72" s="10" t="s">
        <v>1173</v>
      </c>
      <c r="E72" s="6" t="s">
        <v>1316</v>
      </c>
      <c r="G72" s="160"/>
    </row>
    <row r="73" spans="3:7" s="1" customFormat="1" ht="15" outlineLevel="1" thickBot="1" x14ac:dyDescent="0.25">
      <c r="C73" s="2"/>
      <c r="D73" s="44" t="s">
        <v>1174</v>
      </c>
      <c r="E73" s="45" t="s">
        <v>22</v>
      </c>
      <c r="G73" s="160"/>
    </row>
    <row r="74" spans="3:7" s="1" customFormat="1" ht="19.5" thickTop="1" thickBot="1" x14ac:dyDescent="0.25">
      <c r="C74" s="2"/>
      <c r="D74" s="156" t="s">
        <v>1175</v>
      </c>
      <c r="E74" s="157"/>
      <c r="G74" s="3"/>
    </row>
    <row r="75" spans="3:7" s="1" customFormat="1" ht="15.75" outlineLevel="1" thickTop="1" x14ac:dyDescent="0.25">
      <c r="C75" s="2"/>
      <c r="D75" s="13" t="s">
        <v>1176</v>
      </c>
      <c r="E75" s="4" t="s">
        <v>852</v>
      </c>
      <c r="G75" s="3"/>
    </row>
    <row r="76" spans="3:7" s="1" customFormat="1" outlineLevel="1" x14ac:dyDescent="0.2">
      <c r="C76" s="2"/>
      <c r="D76" s="15" t="s">
        <v>1177</v>
      </c>
      <c r="E76" s="27" t="s">
        <v>22</v>
      </c>
      <c r="G76" s="3"/>
    </row>
    <row r="77" spans="3:7" s="1" customFormat="1" ht="15.75" outlineLevel="1" thickBot="1" x14ac:dyDescent="0.3">
      <c r="C77" s="2"/>
      <c r="D77" s="12" t="s">
        <v>1178</v>
      </c>
      <c r="E77" s="56" t="s">
        <v>22</v>
      </c>
      <c r="G77" s="3"/>
    </row>
    <row r="78" spans="3:7" s="1" customFormat="1" ht="19.5" thickTop="1" thickBot="1" x14ac:dyDescent="0.25">
      <c r="C78" s="2"/>
      <c r="D78" s="156" t="s">
        <v>1179</v>
      </c>
      <c r="E78" s="157"/>
      <c r="G78" s="28"/>
    </row>
    <row r="79" spans="3:7" s="1" customFormat="1" ht="30.75" outlineLevel="1" thickTop="1" x14ac:dyDescent="0.25">
      <c r="C79" s="2"/>
      <c r="D79" s="13" t="s">
        <v>1180</v>
      </c>
      <c r="E79" s="4" t="s">
        <v>31</v>
      </c>
      <c r="G79" s="3"/>
    </row>
    <row r="80" spans="3:7" s="1" customFormat="1" ht="30" outlineLevel="1" x14ac:dyDescent="0.25">
      <c r="C80" s="2"/>
      <c r="D80" s="10" t="s">
        <v>1181</v>
      </c>
      <c r="E80" s="6" t="s">
        <v>31</v>
      </c>
      <c r="G80" s="3"/>
    </row>
    <row r="81" spans="3:7" s="1" customFormat="1" ht="60" outlineLevel="1" x14ac:dyDescent="0.25">
      <c r="C81" s="2"/>
      <c r="D81" s="10" t="s">
        <v>1182</v>
      </c>
      <c r="E81" s="6" t="s">
        <v>21</v>
      </c>
      <c r="G81" s="3"/>
    </row>
    <row r="82" spans="3:7" s="1" customFormat="1" ht="30" outlineLevel="1" x14ac:dyDescent="0.25">
      <c r="C82" s="2"/>
      <c r="D82" s="10" t="s">
        <v>1183</v>
      </c>
      <c r="E82" s="6" t="s">
        <v>31</v>
      </c>
      <c r="G82" s="3"/>
    </row>
    <row r="83" spans="3:7" s="1" customFormat="1" ht="30.75" outlineLevel="1" thickBot="1" x14ac:dyDescent="0.3">
      <c r="C83" s="2"/>
      <c r="D83" s="12" t="s">
        <v>1184</v>
      </c>
      <c r="E83" s="7" t="s">
        <v>31</v>
      </c>
      <c r="G83" s="3"/>
    </row>
    <row r="84" spans="3:7" s="1" customFormat="1" ht="19.5" thickTop="1" thickBot="1" x14ac:dyDescent="0.25">
      <c r="C84" s="2"/>
      <c r="D84" s="156" t="s">
        <v>1185</v>
      </c>
      <c r="E84" s="157"/>
      <c r="G84" s="3"/>
    </row>
    <row r="85" spans="3:7" s="1" customFormat="1" ht="44.25" outlineLevel="1" thickTop="1" x14ac:dyDescent="0.25">
      <c r="C85" s="2"/>
      <c r="D85" s="13" t="s">
        <v>1186</v>
      </c>
      <c r="E85" s="4" t="s">
        <v>98</v>
      </c>
      <c r="G85" s="3"/>
    </row>
    <row r="86" spans="3:7" s="1" customFormat="1" ht="15" outlineLevel="1" x14ac:dyDescent="0.25">
      <c r="C86" s="2"/>
      <c r="D86" s="10" t="s">
        <v>1187</v>
      </c>
      <c r="E86" s="6" t="s">
        <v>30</v>
      </c>
      <c r="G86" s="3"/>
    </row>
    <row r="87" spans="3:7" s="1" customFormat="1" ht="30" outlineLevel="1" x14ac:dyDescent="0.25">
      <c r="C87" s="2"/>
      <c r="D87" s="10" t="s">
        <v>1188</v>
      </c>
      <c r="E87" s="6" t="s">
        <v>31</v>
      </c>
      <c r="G87" s="3"/>
    </row>
    <row r="88" spans="3:7" s="1" customFormat="1" ht="15" outlineLevel="1" x14ac:dyDescent="0.25">
      <c r="C88" s="2"/>
      <c r="D88" s="10" t="s">
        <v>1185</v>
      </c>
      <c r="E88" s="6" t="s">
        <v>30</v>
      </c>
      <c r="G88" s="3"/>
    </row>
    <row r="89" spans="3:7" s="1" customFormat="1" ht="15" outlineLevel="1" thickBot="1" x14ac:dyDescent="0.25">
      <c r="C89" s="2"/>
      <c r="D89" s="20" t="s">
        <v>1124</v>
      </c>
      <c r="E89" s="14">
        <v>0</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71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71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31</v>
      </c>
      <c r="G99" s="3"/>
    </row>
    <row r="100" spans="3:7" s="1" customFormat="1" ht="45.75" outlineLevel="1" thickBot="1" x14ac:dyDescent="0.3">
      <c r="C100" s="2"/>
      <c r="D100" s="12" t="s">
        <v>1198</v>
      </c>
      <c r="E100" s="7" t="s">
        <v>31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31</v>
      </c>
      <c r="G109" s="3"/>
    </row>
    <row r="110" spans="3:7" s="1" customFormat="1" ht="45.75" outlineLevel="1" thickBot="1" x14ac:dyDescent="0.3">
      <c r="C110" s="2"/>
      <c r="D110" s="12" t="s">
        <v>1205</v>
      </c>
      <c r="E110" s="7" t="s">
        <v>31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15.75" outlineLevel="1" thickBot="1" x14ac:dyDescent="0.3">
      <c r="C115" s="2"/>
      <c r="D115" s="12" t="s">
        <v>1209</v>
      </c>
      <c r="E115" s="7" t="s">
        <v>136</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1249</v>
      </c>
      <c r="G117" s="3"/>
    </row>
    <row r="118" spans="3:7" s="1" customFormat="1" ht="42.75" outlineLevel="1" x14ac:dyDescent="0.2">
      <c r="C118" s="2"/>
      <c r="D118" s="15" t="s">
        <v>1212</v>
      </c>
      <c r="E118" s="6" t="s">
        <v>1260</v>
      </c>
      <c r="G118" s="3"/>
    </row>
    <row r="119" spans="3:7" s="1" customFormat="1" ht="28.5" outlineLevel="1" x14ac:dyDescent="0.2">
      <c r="C119" s="2"/>
      <c r="D119" s="15" t="s">
        <v>1213</v>
      </c>
      <c r="E119" s="6" t="s">
        <v>1236</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1353</v>
      </c>
      <c r="E121" s="157">
        <v>0</v>
      </c>
      <c r="G121" s="3"/>
    </row>
    <row r="122" spans="3:7" s="1" customFormat="1" ht="30" outlineLevel="1" thickTop="1" x14ac:dyDescent="0.25">
      <c r="C122" s="2"/>
      <c r="D122" s="13" t="s">
        <v>1215</v>
      </c>
      <c r="E122" s="4" t="s">
        <v>85</v>
      </c>
      <c r="G122" s="3"/>
    </row>
    <row r="123" spans="3:7" s="1" customFormat="1" ht="45" outlineLevel="1" x14ac:dyDescent="0.25">
      <c r="C123" s="2"/>
      <c r="D123" s="10" t="s">
        <v>1216</v>
      </c>
      <c r="E123" s="6" t="s">
        <v>853</v>
      </c>
      <c r="G123" s="3"/>
    </row>
    <row r="124" spans="3:7" s="1" customFormat="1" ht="45" outlineLevel="1" x14ac:dyDescent="0.25">
      <c r="C124" s="2"/>
      <c r="D124" s="10" t="s">
        <v>1217</v>
      </c>
      <c r="E124" s="6" t="s">
        <v>854</v>
      </c>
      <c r="G124" s="3"/>
    </row>
    <row r="125" spans="3:7" s="1" customFormat="1" ht="30" outlineLevel="1" x14ac:dyDescent="0.25">
      <c r="C125" s="2"/>
      <c r="D125" s="10" t="s">
        <v>1218</v>
      </c>
      <c r="E125" s="19" t="s">
        <v>1351</v>
      </c>
      <c r="G125" s="3"/>
    </row>
    <row r="126" spans="3:7" s="1" customFormat="1" outlineLevel="1" x14ac:dyDescent="0.2">
      <c r="C126" s="2"/>
      <c r="D126" s="9" t="s">
        <v>1124</v>
      </c>
      <c r="E126" s="11">
        <v>0</v>
      </c>
      <c r="G126" s="3"/>
    </row>
    <row r="127" spans="3:7" s="1" customFormat="1" ht="30" outlineLevel="1" x14ac:dyDescent="0.25">
      <c r="C127" s="2"/>
      <c r="D127" s="10" t="s">
        <v>1219</v>
      </c>
      <c r="E127" s="19" t="s">
        <v>60</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60</v>
      </c>
      <c r="G130" s="3"/>
    </row>
    <row r="131" spans="3:7" s="1" customFormat="1" outlineLevel="1" x14ac:dyDescent="0.2">
      <c r="C131" s="2"/>
      <c r="D131" s="15" t="s">
        <v>1222</v>
      </c>
      <c r="E131" s="19" t="s">
        <v>60</v>
      </c>
      <c r="G131" s="3"/>
    </row>
    <row r="132" spans="3:7" s="1" customFormat="1" outlineLevel="1" x14ac:dyDescent="0.2">
      <c r="C132" s="2"/>
      <c r="D132" s="15" t="s">
        <v>1223</v>
      </c>
      <c r="E132" s="19" t="s">
        <v>60</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22AC10B4-BBA6-4663-9707-36F0F883C8F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0690-E0E4-4E08-946B-650FF73365DD}">
  <sheetPr codeName="Tabelle111">
    <outlinePr summaryBelow="0"/>
  </sheetPr>
  <dimension ref="A1:EY15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857</v>
      </c>
      <c r="G1" s="112" t="s">
        <v>1227</v>
      </c>
    </row>
    <row r="2" spans="3:8" s="1" customFormat="1" ht="29.25" thickTop="1" thickBot="1" x14ac:dyDescent="0.45">
      <c r="C2" s="2"/>
      <c r="D2" s="161" t="s">
        <v>1108</v>
      </c>
      <c r="E2" s="162"/>
      <c r="G2" s="3"/>
    </row>
    <row r="3" spans="3:8" s="1" customFormat="1" ht="44.25" outlineLevel="1" thickTop="1" x14ac:dyDescent="0.25">
      <c r="C3" s="2"/>
      <c r="D3" s="13" t="s">
        <v>1109</v>
      </c>
      <c r="E3" s="4" t="s">
        <v>877</v>
      </c>
      <c r="G3" s="3"/>
      <c r="H3" s="5"/>
    </row>
    <row r="4" spans="3:8" s="1" customFormat="1" ht="15" outlineLevel="1" x14ac:dyDescent="0.25">
      <c r="C4" s="2"/>
      <c r="D4" s="10" t="s">
        <v>1110</v>
      </c>
      <c r="E4" s="6" t="s">
        <v>1449</v>
      </c>
      <c r="G4" s="3"/>
    </row>
    <row r="5" spans="3:8" s="1" customFormat="1" ht="15" outlineLevel="1" x14ac:dyDescent="0.25">
      <c r="C5" s="2"/>
      <c r="D5" s="10" t="s">
        <v>1111</v>
      </c>
      <c r="E5" s="6" t="s">
        <v>858</v>
      </c>
      <c r="G5" s="3"/>
    </row>
    <row r="6" spans="3:8" s="1" customFormat="1" ht="15" outlineLevel="1" x14ac:dyDescent="0.25">
      <c r="C6" s="2"/>
      <c r="D6" s="10" t="s">
        <v>1112</v>
      </c>
      <c r="E6" s="6" t="s">
        <v>859</v>
      </c>
      <c r="G6" s="3"/>
    </row>
    <row r="7" spans="3:8" s="1" customFormat="1" ht="15" outlineLevel="1" x14ac:dyDescent="0.25">
      <c r="C7" s="2"/>
      <c r="D7" s="10" t="s">
        <v>338</v>
      </c>
      <c r="E7" s="6" t="s">
        <v>860</v>
      </c>
      <c r="G7" s="3"/>
    </row>
    <row r="8" spans="3:8" s="1" customFormat="1" ht="15" outlineLevel="1" x14ac:dyDescent="0.25">
      <c r="C8" s="2"/>
      <c r="D8" s="10" t="s">
        <v>1113</v>
      </c>
      <c r="E8" s="6" t="s">
        <v>861</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8000</v>
      </c>
      <c r="G11" s="3"/>
    </row>
    <row r="12" spans="3:8" s="1" customFormat="1" ht="28.5" outlineLevel="1" x14ac:dyDescent="0.2">
      <c r="C12" s="2"/>
      <c r="D12" s="15" t="s">
        <v>1117</v>
      </c>
      <c r="E12" s="27">
        <v>6000</v>
      </c>
      <c r="G12" s="3"/>
    </row>
    <row r="13" spans="3:8" s="1" customFormat="1" ht="28.5" outlineLevel="1" x14ac:dyDescent="0.2">
      <c r="C13" s="2"/>
      <c r="D13" s="15" t="s">
        <v>1118</v>
      </c>
      <c r="E13" s="27">
        <v>1500</v>
      </c>
      <c r="G13" s="3"/>
    </row>
    <row r="14" spans="3:8" s="1" customFormat="1" ht="15" outlineLevel="1" thickBot="1" x14ac:dyDescent="0.25">
      <c r="C14" s="2"/>
      <c r="D14" s="16" t="s">
        <v>1119</v>
      </c>
      <c r="E14" s="91">
        <v>500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863</v>
      </c>
      <c r="G18" s="3"/>
    </row>
    <row r="19" spans="3:7" s="1" customFormat="1" ht="15" outlineLevel="1" x14ac:dyDescent="0.25">
      <c r="C19" s="2"/>
      <c r="D19" s="10" t="s">
        <v>1123</v>
      </c>
      <c r="E19" s="6" t="s">
        <v>35</v>
      </c>
      <c r="G19" s="3"/>
    </row>
    <row r="20" spans="3:7" s="1" customFormat="1" ht="28.5" outlineLevel="1" x14ac:dyDescent="0.2">
      <c r="C20" s="2"/>
      <c r="D20" s="9" t="s">
        <v>1124</v>
      </c>
      <c r="E20" s="11" t="s">
        <v>1451</v>
      </c>
      <c r="G20" s="3"/>
    </row>
    <row r="21" spans="3:7" s="1" customFormat="1" ht="45" outlineLevel="1" x14ac:dyDescent="0.25">
      <c r="C21" s="2"/>
      <c r="D21" s="10" t="s">
        <v>1125</v>
      </c>
      <c r="E21" s="6" t="s">
        <v>399</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865</v>
      </c>
      <c r="G29" s="3"/>
    </row>
    <row r="30" spans="3:7" s="1" customFormat="1" ht="72" outlineLevel="1" x14ac:dyDescent="0.25">
      <c r="C30" s="2"/>
      <c r="D30" s="10" t="s">
        <v>1133</v>
      </c>
      <c r="E30" s="6" t="s">
        <v>875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876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864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32</v>
      </c>
      <c r="G53" s="3"/>
    </row>
    <row r="54" spans="3:7" s="1" customFormat="1" outlineLevel="1" x14ac:dyDescent="0.2">
      <c r="C54" s="2"/>
      <c r="D54" s="15" t="s">
        <v>1155</v>
      </c>
      <c r="E54" s="27" t="s">
        <v>31</v>
      </c>
      <c r="G54" s="3"/>
    </row>
    <row r="55" spans="3:7" s="1" customFormat="1" outlineLevel="1" x14ac:dyDescent="0.2">
      <c r="C55" s="2"/>
      <c r="D55" s="15" t="s">
        <v>1156</v>
      </c>
      <c r="E55" s="27" t="s">
        <v>32</v>
      </c>
      <c r="G55" s="3"/>
    </row>
    <row r="56" spans="3:7" s="1" customFormat="1" outlineLevel="1" x14ac:dyDescent="0.2">
      <c r="C56" s="2"/>
      <c r="D56" s="15" t="s">
        <v>1157</v>
      </c>
      <c r="E56" s="27" t="s">
        <v>21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541</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536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30" outlineLevel="1" thickBot="1" x14ac:dyDescent="0.3">
      <c r="C115" s="2"/>
      <c r="D115" s="12" t="s">
        <v>1209</v>
      </c>
      <c r="E115" s="7" t="s">
        <v>350</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1236</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1452</v>
      </c>
      <c r="E121" s="157" t="s">
        <v>866</v>
      </c>
      <c r="G121" s="3"/>
    </row>
    <row r="122" spans="3:7" s="1" customFormat="1" ht="30" outlineLevel="1" thickTop="1" x14ac:dyDescent="0.25">
      <c r="C122" s="2"/>
      <c r="D122" s="13" t="s">
        <v>1215</v>
      </c>
      <c r="E122" s="4" t="s">
        <v>85</v>
      </c>
      <c r="G122" s="3"/>
    </row>
    <row r="123" spans="3:7" s="1" customFormat="1" ht="129" outlineLevel="1" x14ac:dyDescent="0.25">
      <c r="C123" s="2"/>
      <c r="D123" s="10" t="s">
        <v>1216</v>
      </c>
      <c r="E123" s="6" t="s">
        <v>867</v>
      </c>
      <c r="G123" s="3"/>
    </row>
    <row r="124" spans="3:7" s="1" customFormat="1" ht="72" outlineLevel="1" x14ac:dyDescent="0.25">
      <c r="C124" s="2"/>
      <c r="D124" s="10" t="s">
        <v>1217</v>
      </c>
      <c r="E124" s="6" t="s">
        <v>868</v>
      </c>
      <c r="G124" s="3"/>
    </row>
    <row r="125" spans="3:7" s="1" customFormat="1" ht="30" outlineLevel="1" x14ac:dyDescent="0.25">
      <c r="C125" s="2"/>
      <c r="D125" s="10" t="s">
        <v>1218</v>
      </c>
      <c r="E125" s="19" t="s">
        <v>1453</v>
      </c>
      <c r="G125" s="3"/>
    </row>
    <row r="126" spans="3:7" s="1" customFormat="1" outlineLevel="1" x14ac:dyDescent="0.2">
      <c r="C126" s="2"/>
      <c r="D126" s="9" t="s">
        <v>1124</v>
      </c>
      <c r="E126" s="11" t="s">
        <v>869</v>
      </c>
      <c r="G126" s="3"/>
    </row>
    <row r="127" spans="3:7" s="1" customFormat="1" ht="30" outlineLevel="1" x14ac:dyDescent="0.25">
      <c r="C127" s="2"/>
      <c r="D127" s="10" t="s">
        <v>1219</v>
      </c>
      <c r="E127" s="19" t="s">
        <v>1244</v>
      </c>
      <c r="G127" s="3"/>
    </row>
    <row r="128" spans="3:7" s="1" customFormat="1" outlineLevel="1" x14ac:dyDescent="0.2">
      <c r="C128" s="2"/>
      <c r="D128" s="9" t="s">
        <v>1124</v>
      </c>
      <c r="E128" s="11">
        <v>0</v>
      </c>
      <c r="G128" s="3"/>
    </row>
    <row r="129" spans="3:7" s="1" customFormat="1" ht="15" outlineLevel="1" x14ac:dyDescent="0.25">
      <c r="C129" s="2"/>
      <c r="D129" s="97" t="s">
        <v>1220</v>
      </c>
      <c r="E129" s="6"/>
      <c r="G129" s="3"/>
    </row>
    <row r="130" spans="3:7" s="1" customFormat="1" outlineLevel="1" x14ac:dyDescent="0.2">
      <c r="C130" s="2"/>
      <c r="D130" s="15" t="s">
        <v>1221</v>
      </c>
      <c r="E130" s="19" t="s">
        <v>1348</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v>0</v>
      </c>
      <c r="G133" s="3"/>
    </row>
    <row r="134" spans="3:7" s="1" customFormat="1" ht="30.75" outlineLevel="1" thickBot="1" x14ac:dyDescent="0.3">
      <c r="C134" s="2"/>
      <c r="D134" s="12" t="s">
        <v>1225</v>
      </c>
      <c r="E134" s="14">
        <v>0</v>
      </c>
      <c r="G134" s="3"/>
    </row>
    <row r="135" spans="3:7" s="1" customFormat="1" ht="15.75" thickTop="1" thickBot="1" x14ac:dyDescent="0.25">
      <c r="C135" s="2"/>
      <c r="D135" s="156" t="s">
        <v>1454</v>
      </c>
      <c r="E135" s="157" t="s">
        <v>870</v>
      </c>
      <c r="G135" s="3"/>
    </row>
    <row r="136" spans="3:7" s="1" customFormat="1" ht="30" outlineLevel="1" thickTop="1" x14ac:dyDescent="0.25">
      <c r="C136" s="2"/>
      <c r="D136" s="13" t="s">
        <v>1215</v>
      </c>
      <c r="E136" s="4" t="s">
        <v>85</v>
      </c>
      <c r="G136" s="3"/>
    </row>
    <row r="137" spans="3:7" s="1" customFormat="1" ht="186" outlineLevel="1" x14ac:dyDescent="0.25">
      <c r="C137" s="2"/>
      <c r="D137" s="10" t="s">
        <v>1216</v>
      </c>
      <c r="E137" s="6" t="s">
        <v>871</v>
      </c>
      <c r="G137" s="3"/>
    </row>
    <row r="138" spans="3:7" s="1" customFormat="1" ht="100.5" outlineLevel="1" x14ac:dyDescent="0.25">
      <c r="C138" s="2"/>
      <c r="D138" s="10" t="s">
        <v>1217</v>
      </c>
      <c r="E138" s="6" t="s">
        <v>872</v>
      </c>
      <c r="G138" s="3"/>
    </row>
    <row r="139" spans="3:7" s="1" customFormat="1" ht="30" outlineLevel="1" x14ac:dyDescent="0.25">
      <c r="C139" s="2"/>
      <c r="D139" s="10" t="s">
        <v>1218</v>
      </c>
      <c r="E139" s="19" t="s">
        <v>1453</v>
      </c>
      <c r="G139" s="3"/>
    </row>
    <row r="140" spans="3:7" s="1" customFormat="1" outlineLevel="1" x14ac:dyDescent="0.2">
      <c r="C140" s="2"/>
      <c r="D140" s="9" t="s">
        <v>1124</v>
      </c>
      <c r="E140" s="11" t="s">
        <v>873</v>
      </c>
      <c r="G140" s="3"/>
    </row>
    <row r="141" spans="3:7" s="1" customFormat="1" ht="30" outlineLevel="1" x14ac:dyDescent="0.25">
      <c r="C141" s="2"/>
      <c r="D141" s="10" t="s">
        <v>1219</v>
      </c>
      <c r="E141" s="19" t="s">
        <v>1455</v>
      </c>
      <c r="G141" s="3"/>
    </row>
    <row r="142" spans="3:7" s="1" customFormat="1" outlineLevel="1" x14ac:dyDescent="0.2">
      <c r="C142" s="2"/>
      <c r="D142" s="9" t="s">
        <v>1124</v>
      </c>
      <c r="E142" s="11">
        <v>0</v>
      </c>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v>0</v>
      </c>
      <c r="G147" s="3"/>
    </row>
    <row r="148" spans="3:7" s="1" customFormat="1" ht="30.75" outlineLevel="1" thickBot="1" x14ac:dyDescent="0.3">
      <c r="C148" s="2"/>
      <c r="D148" s="12" t="s">
        <v>1225</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8DB56AC7-7E84-486F-9D14-B9FA64A3AB4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7DA5-CF0E-47A4-9BF1-A1AC1FBF161A}">
  <sheetPr codeName="Tabelle112">
    <outlinePr summaryBelow="0"/>
  </sheetPr>
  <dimension ref="A1:EY133"/>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878</v>
      </c>
      <c r="G1" s="112" t="s">
        <v>1227</v>
      </c>
    </row>
    <row r="2" spans="3:8" s="1" customFormat="1" ht="29.25" thickTop="1" thickBot="1" x14ac:dyDescent="0.45">
      <c r="C2" s="2"/>
      <c r="D2" s="161" t="s">
        <v>1108</v>
      </c>
      <c r="E2" s="162"/>
      <c r="G2" s="3"/>
    </row>
    <row r="3" spans="3:8" s="1" customFormat="1" ht="87" outlineLevel="1" thickTop="1" x14ac:dyDescent="0.25">
      <c r="C3" s="2"/>
      <c r="D3" s="13" t="s">
        <v>1109</v>
      </c>
      <c r="E3" s="4" t="s">
        <v>889</v>
      </c>
      <c r="G3" s="3"/>
      <c r="H3" s="5"/>
    </row>
    <row r="4" spans="3:8" s="1" customFormat="1" ht="15" outlineLevel="1" x14ac:dyDescent="0.25">
      <c r="C4" s="2"/>
      <c r="D4" s="10" t="s">
        <v>1110</v>
      </c>
      <c r="E4" s="6" t="s">
        <v>1456</v>
      </c>
      <c r="G4" s="3"/>
    </row>
    <row r="5" spans="3:8" s="1" customFormat="1" ht="15" outlineLevel="1" x14ac:dyDescent="0.25">
      <c r="C5" s="2"/>
      <c r="D5" s="10" t="s">
        <v>1111</v>
      </c>
      <c r="E5" s="6" t="s">
        <v>22</v>
      </c>
      <c r="G5" s="3"/>
    </row>
    <row r="6" spans="3:8" s="1" customFormat="1" ht="15" outlineLevel="1" x14ac:dyDescent="0.25">
      <c r="C6" s="2"/>
      <c r="D6" s="10" t="s">
        <v>1112</v>
      </c>
      <c r="E6" s="6" t="s">
        <v>879</v>
      </c>
      <c r="G6" s="3"/>
    </row>
    <row r="7" spans="3:8" s="1" customFormat="1" ht="15" outlineLevel="1" x14ac:dyDescent="0.25">
      <c r="C7" s="2"/>
      <c r="D7" s="10" t="s">
        <v>338</v>
      </c>
      <c r="E7" s="6" t="s">
        <v>880</v>
      </c>
      <c r="G7" s="3"/>
    </row>
    <row r="8" spans="3:8" s="1" customFormat="1" ht="15" outlineLevel="1" x14ac:dyDescent="0.25">
      <c r="C8" s="2"/>
      <c r="D8" s="10" t="s">
        <v>1113</v>
      </c>
      <c r="E8" s="6" t="s">
        <v>881</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50</v>
      </c>
      <c r="G11" s="3"/>
    </row>
    <row r="12" spans="3:8" s="1" customFormat="1" ht="28.5" outlineLevel="1" x14ac:dyDescent="0.2">
      <c r="C12" s="2"/>
      <c r="D12" s="15" t="s">
        <v>1117</v>
      </c>
      <c r="E12" s="27">
        <v>50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338</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134</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195</v>
      </c>
      <c r="G29" s="3"/>
    </row>
    <row r="30" spans="3:7" s="1" customFormat="1" ht="29.25" outlineLevel="1" x14ac:dyDescent="0.25">
      <c r="C30" s="2"/>
      <c r="D30" s="10" t="s">
        <v>1133</v>
      </c>
      <c r="E30" s="6" t="s">
        <v>465</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31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31</v>
      </c>
      <c r="G67" s="3"/>
    </row>
    <row r="68" spans="3:7" s="1" customFormat="1" ht="15" outlineLevel="1" x14ac:dyDescent="0.25">
      <c r="C68" s="2"/>
      <c r="D68" s="10" t="s">
        <v>1166</v>
      </c>
      <c r="E68" s="6" t="s">
        <v>31</v>
      </c>
      <c r="G68" s="3"/>
    </row>
    <row r="69" spans="3:7" s="1" customFormat="1" ht="30.75" outlineLevel="1" thickBot="1" x14ac:dyDescent="0.3">
      <c r="C69" s="2"/>
      <c r="D69" s="12" t="s">
        <v>1167</v>
      </c>
      <c r="E69" s="7" t="s">
        <v>31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98</v>
      </c>
      <c r="G72" s="3"/>
    </row>
    <row r="73" spans="3:7" s="1" customFormat="1" ht="57.75" outlineLevel="1" x14ac:dyDescent="0.25">
      <c r="C73" s="2"/>
      <c r="D73" s="10" t="s">
        <v>1170</v>
      </c>
      <c r="E73" s="6" t="s">
        <v>886</v>
      </c>
      <c r="G73" s="3"/>
    </row>
    <row r="74" spans="3:7" s="1" customFormat="1" ht="30" outlineLevel="1" x14ac:dyDescent="0.25">
      <c r="C74" s="2"/>
      <c r="D74" s="10" t="s">
        <v>1171</v>
      </c>
      <c r="E74" s="6" t="s">
        <v>887</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852</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31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98</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31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31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31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30" outlineLevel="1" thickBot="1" x14ac:dyDescent="0.3">
      <c r="C119" s="2"/>
      <c r="D119" s="12" t="s">
        <v>1209</v>
      </c>
      <c r="E119" s="7" t="s">
        <v>883</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1298</v>
      </c>
      <c r="E125" s="157">
        <v>0</v>
      </c>
      <c r="G125" s="3"/>
    </row>
    <row r="126" spans="3:7" s="1" customFormat="1" ht="15" thickTop="1" x14ac:dyDescent="0.2">
      <c r="C126" s="2"/>
      <c r="D126" s="22"/>
      <c r="E126" s="23"/>
      <c r="G126" s="3"/>
    </row>
    <row r="132" spans="3:7" s="1" customFormat="1" x14ac:dyDescent="0.2">
      <c r="C132" s="2"/>
      <c r="D132" s="2"/>
      <c r="E132" s="8"/>
      <c r="G132" s="3"/>
    </row>
    <row r="133" spans="3:7" s="1" customFormat="1" x14ac:dyDescent="0.2">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45A0169A-7ACA-4E97-8FF4-F2A7F56FD5B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AB53-DC83-4D69-BBA7-3B6C71F485E4}">
  <sheetPr codeName="Tabelle8">
    <outlinePr summaryBelow="0"/>
  </sheetPr>
  <dimension ref="A1:EY129"/>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1478</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1479</v>
      </c>
      <c r="G3" s="3"/>
      <c r="H3" s="5"/>
    </row>
    <row r="4" spans="3:8" s="1" customFormat="1" ht="15" outlineLevel="1" x14ac:dyDescent="0.25">
      <c r="C4" s="2"/>
      <c r="D4" s="10" t="s">
        <v>1110</v>
      </c>
      <c r="E4" s="6" t="s">
        <v>1416</v>
      </c>
      <c r="G4" s="3"/>
    </row>
    <row r="5" spans="3:8" s="1" customFormat="1" ht="15" outlineLevel="1" x14ac:dyDescent="0.25">
      <c r="C5" s="2"/>
      <c r="D5" s="10" t="s">
        <v>1111</v>
      </c>
      <c r="E5" s="6" t="s">
        <v>1480</v>
      </c>
      <c r="G5" s="3"/>
    </row>
    <row r="6" spans="3:8" s="1" customFormat="1" ht="15" outlineLevel="1" x14ac:dyDescent="0.25">
      <c r="C6" s="2"/>
      <c r="D6" s="10" t="s">
        <v>1112</v>
      </c>
      <c r="E6" s="6" t="s">
        <v>1481</v>
      </c>
      <c r="G6" s="3"/>
    </row>
    <row r="7" spans="3:8" s="1" customFormat="1" ht="15" outlineLevel="1" x14ac:dyDescent="0.25">
      <c r="C7" s="2"/>
      <c r="D7" s="10" t="s">
        <v>338</v>
      </c>
      <c r="E7" s="6" t="s">
        <v>1577</v>
      </c>
      <c r="G7" s="3"/>
    </row>
    <row r="8" spans="3:8" s="1" customFormat="1" ht="15" outlineLevel="1" x14ac:dyDescent="0.25">
      <c r="C8" s="2"/>
      <c r="D8" s="10" t="s">
        <v>1113</v>
      </c>
      <c r="E8" s="6" t="s">
        <v>1578</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349</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399</v>
      </c>
      <c r="G21" s="3"/>
    </row>
    <row r="22" spans="3:7" s="1" customFormat="1" ht="29.25" outlineLevel="1" thickBot="1" x14ac:dyDescent="0.25">
      <c r="C22" s="2"/>
      <c r="D22" s="44" t="s">
        <v>1126</v>
      </c>
      <c r="E22" s="45" t="s">
        <v>1579</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428</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1482</v>
      </c>
      <c r="G29" s="3"/>
    </row>
    <row r="30" spans="3:7" s="1" customFormat="1" ht="200.25" outlineLevel="1" x14ac:dyDescent="0.25">
      <c r="C30" s="2"/>
      <c r="D30" s="10" t="s">
        <v>1133</v>
      </c>
      <c r="E30" s="6" t="s">
        <v>1580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34</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1581</v>
      </c>
      <c r="G38" s="3"/>
    </row>
    <row r="39" spans="3:7" s="1" customFormat="1" ht="29.25" outlineLevel="1" x14ac:dyDescent="0.25">
      <c r="C39" s="2"/>
      <c r="D39" s="10" t="s">
        <v>1142</v>
      </c>
      <c r="E39" s="6" t="s">
        <v>1582</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1584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71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29.25" outlineLevel="1" thickBot="1" x14ac:dyDescent="0.25">
      <c r="C58" s="2"/>
      <c r="D58" s="16" t="s">
        <v>1159</v>
      </c>
      <c r="E58" s="91" t="s">
        <v>1840</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1586</v>
      </c>
      <c r="G73" s="3"/>
    </row>
    <row r="74" spans="3:7" s="1" customFormat="1" ht="30" outlineLevel="1" x14ac:dyDescent="0.25">
      <c r="C74" s="2"/>
      <c r="D74" s="10" t="s">
        <v>1171</v>
      </c>
      <c r="E74" s="6" t="s">
        <v>1587</v>
      </c>
      <c r="G74" s="3"/>
    </row>
    <row r="75" spans="3:7" s="1" customFormat="1" ht="57.75" outlineLevel="1" x14ac:dyDescent="0.25">
      <c r="C75" s="2"/>
      <c r="D75" s="10" t="s">
        <v>1172</v>
      </c>
      <c r="E75" s="6" t="s">
        <v>70</v>
      </c>
      <c r="G75" s="3"/>
    </row>
    <row r="76" spans="3:7" s="1" customFormat="1" ht="30" outlineLevel="1" x14ac:dyDescent="0.25">
      <c r="C76" s="2"/>
      <c r="D76" s="10" t="s">
        <v>1173</v>
      </c>
      <c r="E76" s="6" t="s">
        <v>1283</v>
      </c>
      <c r="G76" s="160"/>
    </row>
    <row r="77" spans="3:7" s="1" customFormat="1" ht="29.25" outlineLevel="1" thickBot="1" x14ac:dyDescent="0.25">
      <c r="C77" s="2"/>
      <c r="D77" s="44" t="s">
        <v>1174</v>
      </c>
      <c r="E77" s="45" t="s">
        <v>1588</v>
      </c>
      <c r="G77" s="160"/>
    </row>
    <row r="78" spans="3:7" s="1" customFormat="1" ht="19.5" thickTop="1" thickBot="1" x14ac:dyDescent="0.25">
      <c r="C78" s="2"/>
      <c r="D78" s="156" t="s">
        <v>1175</v>
      </c>
      <c r="E78" s="157"/>
      <c r="G78" s="3"/>
    </row>
    <row r="79" spans="3:7" s="1" customFormat="1" ht="44.25" outlineLevel="1" thickTop="1" x14ac:dyDescent="0.25">
      <c r="C79" s="2"/>
      <c r="D79" s="13" t="s">
        <v>1176</v>
      </c>
      <c r="E79" s="4" t="s">
        <v>186</v>
      </c>
      <c r="G79" s="3"/>
    </row>
    <row r="80" spans="3:7" s="1" customFormat="1" outlineLevel="1" x14ac:dyDescent="0.2">
      <c r="C80" s="2"/>
      <c r="D80" s="15" t="s">
        <v>1177</v>
      </c>
      <c r="E80" s="27" t="s">
        <v>108</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1589</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1483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15.75" outlineLevel="1" thickBot="1" x14ac:dyDescent="0.3">
      <c r="C115" s="2"/>
      <c r="D115" s="12" t="s">
        <v>1209</v>
      </c>
      <c r="E115" s="7" t="s">
        <v>1484</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1591</v>
      </c>
      <c r="G117" s="3"/>
    </row>
    <row r="118" spans="3:7" s="1" customFormat="1" ht="42.75" outlineLevel="1" x14ac:dyDescent="0.2">
      <c r="C118" s="2"/>
      <c r="D118" s="15" t="s">
        <v>1212</v>
      </c>
      <c r="E118" s="6" t="s">
        <v>1260</v>
      </c>
      <c r="G118" s="3"/>
    </row>
    <row r="119" spans="3:7" s="1" customFormat="1" ht="28.5" outlineLevel="1" x14ac:dyDescent="0.2">
      <c r="C119" s="2"/>
      <c r="D119" s="15" t="s">
        <v>1213</v>
      </c>
      <c r="E119" s="6" t="s">
        <v>1260</v>
      </c>
      <c r="G119" s="3"/>
    </row>
    <row r="120" spans="3:7" s="1" customFormat="1" ht="29.25" outlineLevel="1" thickBot="1" x14ac:dyDescent="0.25">
      <c r="C120" s="2"/>
      <c r="D120" s="16" t="s">
        <v>1214</v>
      </c>
      <c r="E120" s="7" t="s">
        <v>1260</v>
      </c>
      <c r="G120" s="3"/>
    </row>
    <row r="121" spans="3:7" s="1" customFormat="1" ht="15" customHeight="1" thickTop="1" thickBot="1" x14ac:dyDescent="0.25">
      <c r="C121" s="2"/>
      <c r="D121" s="156" t="s">
        <v>1298</v>
      </c>
      <c r="E121" s="157">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Übersicht!A1" display="zurück zur Übersicht" xr:uid="{9512EC50-D09F-46E6-83EC-BF0EE4C8C761}"/>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CF7E-EF4C-4C27-8E27-2A3CA5A0310C}">
  <sheetPr codeName="Tabelle118">
    <outlinePr summaryBelow="0"/>
  </sheetPr>
  <dimension ref="A1:EY129"/>
  <sheetViews>
    <sheetView zoomScaleNormal="100" workbookViewId="0">
      <pane ySplit="1" topLeftCell="A2" activePane="bottomLeft" state="frozen"/>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1768</v>
      </c>
      <c r="G1" s="112" t="s">
        <v>1227</v>
      </c>
    </row>
    <row r="2" spans="3:8" s="1" customFormat="1" ht="29.25" thickTop="1" thickBot="1" x14ac:dyDescent="0.45">
      <c r="C2" s="2"/>
      <c r="D2" s="161" t="s">
        <v>1108</v>
      </c>
      <c r="E2" s="162"/>
      <c r="G2" s="3"/>
    </row>
    <row r="3" spans="3:8" s="1" customFormat="1" ht="87" outlineLevel="1" thickTop="1" x14ac:dyDescent="0.25">
      <c r="C3" s="2"/>
      <c r="D3" s="13" t="s">
        <v>1109</v>
      </c>
      <c r="E3" s="4" t="s">
        <v>1769</v>
      </c>
      <c r="G3" s="3"/>
      <c r="H3" s="5"/>
    </row>
    <row r="4" spans="3:8" s="1" customFormat="1" ht="15" outlineLevel="1" x14ac:dyDescent="0.25">
      <c r="C4" s="2"/>
      <c r="D4" s="10" t="s">
        <v>1110</v>
      </c>
      <c r="E4" s="6" t="s">
        <v>1258</v>
      </c>
      <c r="G4" s="3"/>
    </row>
    <row r="5" spans="3:8" s="1" customFormat="1" ht="15" outlineLevel="1" x14ac:dyDescent="0.25">
      <c r="C5" s="2"/>
      <c r="D5" s="10" t="s">
        <v>1111</v>
      </c>
      <c r="E5" s="6" t="s">
        <v>22</v>
      </c>
      <c r="G5" s="3"/>
    </row>
    <row r="6" spans="3:8" s="1" customFormat="1" ht="15" outlineLevel="1" x14ac:dyDescent="0.25">
      <c r="C6" s="2"/>
      <c r="D6" s="10" t="s">
        <v>1112</v>
      </c>
      <c r="E6" s="6" t="s">
        <v>1770</v>
      </c>
      <c r="G6" s="3"/>
    </row>
    <row r="7" spans="3:8" s="1" customFormat="1" ht="15" outlineLevel="1" x14ac:dyDescent="0.25">
      <c r="C7" s="2"/>
      <c r="D7" s="10" t="s">
        <v>338</v>
      </c>
      <c r="E7" s="6" t="s">
        <v>1771</v>
      </c>
      <c r="G7" s="3"/>
    </row>
    <row r="8" spans="3:8" s="1" customFormat="1" ht="15" outlineLevel="1" x14ac:dyDescent="0.25">
      <c r="C8" s="2"/>
      <c r="D8" s="10" t="s">
        <v>1113</v>
      </c>
      <c r="E8" s="6" t="s">
        <v>1845</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1772</v>
      </c>
      <c r="G18" s="3"/>
    </row>
    <row r="19" spans="3:7" s="1" customFormat="1" ht="15" outlineLevel="1" x14ac:dyDescent="0.25">
      <c r="C19" s="2"/>
      <c r="D19" s="10" t="s">
        <v>1123</v>
      </c>
      <c r="E19" s="6" t="s">
        <v>189</v>
      </c>
      <c r="G19" s="3"/>
    </row>
    <row r="20" spans="3:7" s="1" customFormat="1" ht="42.75" outlineLevel="1" x14ac:dyDescent="0.2">
      <c r="C20" s="2"/>
      <c r="D20" s="9" t="s">
        <v>1124</v>
      </c>
      <c r="E20" s="11" t="s">
        <v>1773</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428</v>
      </c>
      <c r="G26" s="3"/>
    </row>
    <row r="27" spans="3:7" s="1" customFormat="1" ht="45.75" outlineLevel="1" thickBot="1" x14ac:dyDescent="0.3">
      <c r="C27" s="2"/>
      <c r="D27" s="12" t="s">
        <v>1130</v>
      </c>
      <c r="E27" s="31">
        <v>300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1774</v>
      </c>
      <c r="G29" s="3"/>
    </row>
    <row r="30" spans="3:7" s="1" customFormat="1" ht="43.5" outlineLevel="1" x14ac:dyDescent="0.25">
      <c r="C30" s="2"/>
      <c r="D30" s="10" t="s">
        <v>1133</v>
      </c>
      <c r="E30" s="6" t="s">
        <v>1775</v>
      </c>
      <c r="G30" s="3"/>
    </row>
    <row r="31" spans="3:7" s="1" customFormat="1" ht="60" outlineLevel="1" x14ac:dyDescent="0.25">
      <c r="C31" s="2"/>
      <c r="D31" s="10" t="s">
        <v>1134</v>
      </c>
      <c r="E31" s="6" t="s">
        <v>82</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1776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32</v>
      </c>
      <c r="G54" s="3"/>
    </row>
    <row r="55" spans="3:7" s="1" customFormat="1" outlineLevel="1" x14ac:dyDescent="0.2">
      <c r="C55" s="2"/>
      <c r="D55" s="15" t="s">
        <v>1156</v>
      </c>
      <c r="E55" s="27" t="s">
        <v>31</v>
      </c>
      <c r="G55" s="3"/>
    </row>
    <row r="56" spans="3:7" s="1" customFormat="1" outlineLevel="1" x14ac:dyDescent="0.2">
      <c r="C56" s="2"/>
      <c r="D56" s="15" t="s">
        <v>1157</v>
      </c>
      <c r="E56" s="27" t="s">
        <v>32</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71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43.5" outlineLevel="1" x14ac:dyDescent="0.25">
      <c r="C73" s="2"/>
      <c r="D73" s="10" t="s">
        <v>1170</v>
      </c>
      <c r="E73" s="6" t="s">
        <v>1777</v>
      </c>
      <c r="G73" s="3"/>
    </row>
    <row r="74" spans="3:7" s="1" customFormat="1" ht="30" outlineLevel="1" x14ac:dyDescent="0.25">
      <c r="C74" s="2"/>
      <c r="D74" s="10" t="s">
        <v>1171</v>
      </c>
      <c r="E74" s="6" t="s">
        <v>53</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1778</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536</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31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31</v>
      </c>
      <c r="G91" s="3"/>
    </row>
    <row r="92" spans="3:7" s="1" customFormat="1" ht="15" outlineLevel="1" x14ac:dyDescent="0.25">
      <c r="C92" s="2"/>
      <c r="D92" s="10" t="s">
        <v>1191</v>
      </c>
      <c r="E92" s="6" t="s">
        <v>31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31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30" outlineLevel="1" thickTop="1" x14ac:dyDescent="0.25">
      <c r="C114" s="2"/>
      <c r="D114" s="13" t="s">
        <v>1208</v>
      </c>
      <c r="E114" s="4" t="s">
        <v>1779</v>
      </c>
      <c r="G114" s="3"/>
    </row>
    <row r="115" spans="3:7" s="1" customFormat="1" ht="30" outlineLevel="1" thickBot="1" x14ac:dyDescent="0.3">
      <c r="C115" s="2"/>
      <c r="D115" s="12" t="s">
        <v>1209</v>
      </c>
      <c r="E115" s="7" t="s">
        <v>295</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60</v>
      </c>
      <c r="G118" s="3"/>
    </row>
    <row r="119" spans="3:7" s="1" customFormat="1" ht="28.5" outlineLevel="1" x14ac:dyDescent="0.2">
      <c r="C119" s="2"/>
      <c r="D119" s="15" t="s">
        <v>1213</v>
      </c>
      <c r="E119" s="6" t="s">
        <v>60</v>
      </c>
      <c r="G119" s="3"/>
    </row>
    <row r="120" spans="3:7" s="1" customFormat="1" ht="29.25" outlineLevel="1" thickBot="1" x14ac:dyDescent="0.25">
      <c r="C120" s="2"/>
      <c r="D120" s="16" t="s">
        <v>1214</v>
      </c>
      <c r="E120" s="7" t="s">
        <v>60</v>
      </c>
      <c r="G120" s="3"/>
    </row>
    <row r="121" spans="3:7" s="1" customFormat="1" ht="15.75" customHeight="1" thickTop="1" thickBot="1" x14ac:dyDescent="0.25">
      <c r="C121" s="2"/>
      <c r="D121" s="156" t="s">
        <v>1298</v>
      </c>
      <c r="E121" s="157">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57072ACC-2079-43DB-9EE6-F33A742F5FF2}"/>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CE2A-345C-4EBC-A8AD-715DB1F7ED0B}">
  <sheetPr codeName="Tabelle113">
    <outlinePr summaryBelow="0"/>
  </sheetPr>
  <dimension ref="A1:EY174"/>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890</v>
      </c>
      <c r="G1" s="112" t="s">
        <v>1227</v>
      </c>
    </row>
    <row r="2" spans="3:8" s="1" customFormat="1" ht="29.25" thickTop="1" thickBot="1" x14ac:dyDescent="0.45">
      <c r="C2" s="2"/>
      <c r="D2" s="161" t="s">
        <v>1108</v>
      </c>
      <c r="E2" s="162"/>
      <c r="G2" s="3"/>
    </row>
    <row r="3" spans="3:8" s="1" customFormat="1" ht="30" outlineLevel="1" thickTop="1" x14ac:dyDescent="0.25">
      <c r="C3" s="2"/>
      <c r="D3" s="13" t="s">
        <v>1109</v>
      </c>
      <c r="E3" s="4" t="s">
        <v>911</v>
      </c>
      <c r="G3" s="3"/>
      <c r="H3" s="5"/>
    </row>
    <row r="4" spans="3:8" s="1" customFormat="1" ht="15" outlineLevel="1" x14ac:dyDescent="0.25">
      <c r="C4" s="2"/>
      <c r="D4" s="10" t="s">
        <v>1110</v>
      </c>
      <c r="E4" s="6" t="s">
        <v>1457</v>
      </c>
      <c r="G4" s="3"/>
    </row>
    <row r="5" spans="3:8" s="1" customFormat="1" ht="15" outlineLevel="1" x14ac:dyDescent="0.25">
      <c r="C5" s="2"/>
      <c r="D5" s="10" t="s">
        <v>1111</v>
      </c>
      <c r="E5" s="6" t="s">
        <v>891</v>
      </c>
      <c r="G5" s="3"/>
    </row>
    <row r="6" spans="3:8" s="1" customFormat="1" ht="15" outlineLevel="1" x14ac:dyDescent="0.25">
      <c r="C6" s="2"/>
      <c r="D6" s="10" t="s">
        <v>1112</v>
      </c>
      <c r="E6" s="6" t="s">
        <v>892</v>
      </c>
      <c r="G6" s="3"/>
    </row>
    <row r="7" spans="3:8" s="1" customFormat="1" ht="15" outlineLevel="1" x14ac:dyDescent="0.25">
      <c r="C7" s="2"/>
      <c r="D7" s="10" t="s">
        <v>338</v>
      </c>
      <c r="E7" s="6" t="s">
        <v>893</v>
      </c>
      <c r="G7" s="3"/>
    </row>
    <row r="8" spans="3:8" s="1" customFormat="1" ht="15" outlineLevel="1" x14ac:dyDescent="0.25">
      <c r="C8" s="2"/>
      <c r="D8" s="10" t="s">
        <v>1113</v>
      </c>
      <c r="E8" s="6" t="s">
        <v>894</v>
      </c>
      <c r="G8" s="3"/>
    </row>
    <row r="9" spans="3:8" s="1" customFormat="1" ht="30" outlineLevel="1" x14ac:dyDescent="0.25">
      <c r="C9" s="2"/>
      <c r="D9" s="10" t="s">
        <v>1114</v>
      </c>
      <c r="E9" s="6" t="s">
        <v>896</v>
      </c>
      <c r="G9" s="3"/>
    </row>
    <row r="10" spans="3:8" s="1" customFormat="1" outlineLevel="1" x14ac:dyDescent="0.2">
      <c r="C10" s="2"/>
      <c r="D10" s="72" t="s">
        <v>1115</v>
      </c>
      <c r="E10" s="55" t="s">
        <v>895</v>
      </c>
      <c r="G10" s="3"/>
    </row>
    <row r="11" spans="3:8" s="1" customFormat="1" ht="45" outlineLevel="1" x14ac:dyDescent="0.25">
      <c r="C11" s="2"/>
      <c r="D11" s="10" t="s">
        <v>1116</v>
      </c>
      <c r="E11" s="6">
        <v>120</v>
      </c>
      <c r="G11" s="3"/>
    </row>
    <row r="12" spans="3:8" s="1" customFormat="1" ht="28.5" outlineLevel="1" x14ac:dyDescent="0.2">
      <c r="C12" s="2"/>
      <c r="D12" s="15" t="s">
        <v>1117</v>
      </c>
      <c r="E12" s="27">
        <v>120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268</v>
      </c>
      <c r="G18" s="3"/>
    </row>
    <row r="19" spans="3:7" s="1" customFormat="1" ht="15" outlineLevel="1" x14ac:dyDescent="0.25">
      <c r="C19" s="2"/>
      <c r="D19" s="10" t="s">
        <v>1123</v>
      </c>
      <c r="E19" s="6" t="s">
        <v>189</v>
      </c>
      <c r="G19" s="3"/>
    </row>
    <row r="20" spans="3:7" s="1" customFormat="1" ht="28.5" outlineLevel="1" x14ac:dyDescent="0.2">
      <c r="C20" s="2"/>
      <c r="D20" s="9" t="s">
        <v>1124</v>
      </c>
      <c r="E20" s="11" t="s">
        <v>897</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v>1000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898</v>
      </c>
      <c r="G29" s="3"/>
    </row>
    <row r="30" spans="3:7" s="1" customFormat="1" ht="29.25" outlineLevel="1" x14ac:dyDescent="0.25">
      <c r="C30" s="2"/>
      <c r="D30" s="10" t="s">
        <v>1133</v>
      </c>
      <c r="E30" s="6" t="s">
        <v>465</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31</v>
      </c>
      <c r="G36" s="3"/>
    </row>
    <row r="37" spans="3:7" s="1" customFormat="1" ht="15" outlineLevel="1" x14ac:dyDescent="0.25">
      <c r="C37" s="2"/>
      <c r="D37" s="10" t="s">
        <v>1140</v>
      </c>
      <c r="E37" s="6" t="s">
        <v>27</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31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31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323</v>
      </c>
      <c r="G73" s="3"/>
    </row>
    <row r="74" spans="3:7" s="1" customFormat="1" ht="30" outlineLevel="1" x14ac:dyDescent="0.25">
      <c r="C74" s="2"/>
      <c r="D74" s="10" t="s">
        <v>1171</v>
      </c>
      <c r="E74" s="6" t="s">
        <v>168</v>
      </c>
      <c r="G74" s="3"/>
    </row>
    <row r="75" spans="3:7" s="1" customFormat="1" ht="30" outlineLevel="1" x14ac:dyDescent="0.25">
      <c r="C75" s="2"/>
      <c r="D75" s="10" t="s">
        <v>1172</v>
      </c>
      <c r="E75" s="6" t="s">
        <v>185</v>
      </c>
      <c r="G75" s="3"/>
    </row>
    <row r="76" spans="3:7" s="1" customFormat="1" ht="30" outlineLevel="1" x14ac:dyDescent="0.25">
      <c r="C76" s="2"/>
      <c r="D76" s="10" t="s">
        <v>1173</v>
      </c>
      <c r="E76" s="6" t="s">
        <v>1283</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444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5.75" outlineLevel="1" thickTop="1" x14ac:dyDescent="0.25">
      <c r="C89" s="2"/>
      <c r="D89" s="13" t="s">
        <v>1186</v>
      </c>
      <c r="E89" s="4" t="s">
        <v>31</v>
      </c>
      <c r="G89" s="3"/>
    </row>
    <row r="90" spans="3:7" s="1" customFormat="1" ht="15" outlineLevel="1" x14ac:dyDescent="0.25">
      <c r="C90" s="2"/>
      <c r="D90" s="10" t="s">
        <v>1187</v>
      </c>
      <c r="E90" s="6" t="s">
        <v>26</v>
      </c>
      <c r="G90" s="3"/>
    </row>
    <row r="91" spans="3:7" s="1" customFormat="1" ht="43.5" outlineLevel="1" x14ac:dyDescent="0.25">
      <c r="C91" s="2"/>
      <c r="D91" s="10" t="s">
        <v>1188</v>
      </c>
      <c r="E91" s="6" t="s">
        <v>19</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71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136</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1339</v>
      </c>
      <c r="G121" s="3"/>
    </row>
    <row r="122" spans="3:7" s="1" customFormat="1" ht="42.75" outlineLevel="1" x14ac:dyDescent="0.2">
      <c r="C122" s="2"/>
      <c r="D122" s="15" t="s">
        <v>1212</v>
      </c>
      <c r="E122" s="6" t="s">
        <v>1234</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1458</v>
      </c>
      <c r="E125" s="157" t="e">
        <v>#N/A</v>
      </c>
      <c r="G125" s="3"/>
    </row>
    <row r="126" spans="3:7" s="1" customFormat="1" ht="15.75" outlineLevel="1" thickTop="1" x14ac:dyDescent="0.25">
      <c r="C126" s="2"/>
      <c r="D126" s="13" t="s">
        <v>1215</v>
      </c>
      <c r="E126" s="4" t="s">
        <v>170</v>
      </c>
      <c r="G126" s="3"/>
    </row>
    <row r="127" spans="3:7" s="1" customFormat="1" ht="45" outlineLevel="1" x14ac:dyDescent="0.25">
      <c r="C127" s="2"/>
      <c r="D127" s="10" t="s">
        <v>1216</v>
      </c>
      <c r="E127" s="6" t="s">
        <v>900</v>
      </c>
      <c r="G127" s="3"/>
    </row>
    <row r="128" spans="3:7" s="1" customFormat="1" ht="72" outlineLevel="1" x14ac:dyDescent="0.25">
      <c r="C128" s="2"/>
      <c r="D128" s="10" t="s">
        <v>1217</v>
      </c>
      <c r="E128" s="6" t="s">
        <v>901</v>
      </c>
      <c r="G128" s="3"/>
    </row>
    <row r="129" spans="3:7" s="1" customFormat="1" ht="30" outlineLevel="1" x14ac:dyDescent="0.25">
      <c r="C129" s="2"/>
      <c r="D129" s="10" t="s">
        <v>1218</v>
      </c>
      <c r="E129" s="19" t="s">
        <v>1459</v>
      </c>
      <c r="G129" s="3"/>
    </row>
    <row r="130" spans="3:7" s="1" customFormat="1" outlineLevel="1" x14ac:dyDescent="0.2">
      <c r="C130" s="2"/>
      <c r="D130" s="9" t="s">
        <v>1124</v>
      </c>
      <c r="E130" s="11" t="s">
        <v>902</v>
      </c>
      <c r="G130" s="3"/>
    </row>
    <row r="131" spans="3:7" s="1" customFormat="1" ht="30" outlineLevel="1" x14ac:dyDescent="0.25">
      <c r="C131" s="2"/>
      <c r="D131" s="10" t="s">
        <v>1219</v>
      </c>
      <c r="E131" s="19" t="s">
        <v>1382</v>
      </c>
      <c r="G131" s="3"/>
    </row>
    <row r="132" spans="3:7" s="1" customFormat="1" outlineLevel="1" x14ac:dyDescent="0.2">
      <c r="C132" s="2"/>
      <c r="D132" s="9" t="s">
        <v>1124</v>
      </c>
      <c r="E132" s="11" t="s">
        <v>903</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1460</v>
      </c>
      <c r="E139" s="157" t="e">
        <v>#N/A</v>
      </c>
      <c r="G139" s="3"/>
    </row>
    <row r="140" spans="3:7" s="1" customFormat="1" ht="15.75" outlineLevel="1" thickTop="1" x14ac:dyDescent="0.25">
      <c r="C140" s="2"/>
      <c r="D140" s="13" t="s">
        <v>1215</v>
      </c>
      <c r="E140" s="4" t="s">
        <v>170</v>
      </c>
      <c r="G140" s="3"/>
    </row>
    <row r="141" spans="3:7" s="1" customFormat="1" ht="45" outlineLevel="1" x14ac:dyDescent="0.25">
      <c r="C141" s="2"/>
      <c r="D141" s="10" t="s">
        <v>1216</v>
      </c>
      <c r="E141" s="6" t="s">
        <v>900</v>
      </c>
      <c r="G141" s="3"/>
    </row>
    <row r="142" spans="3:7" s="1" customFormat="1" ht="72" outlineLevel="1" x14ac:dyDescent="0.25">
      <c r="C142" s="2"/>
      <c r="D142" s="10" t="s">
        <v>1217</v>
      </c>
      <c r="E142" s="6" t="s">
        <v>901</v>
      </c>
      <c r="G142" s="3"/>
    </row>
    <row r="143" spans="3:7" s="1" customFormat="1" ht="30" outlineLevel="1" x14ac:dyDescent="0.25">
      <c r="C143" s="2"/>
      <c r="D143" s="10" t="s">
        <v>1218</v>
      </c>
      <c r="E143" s="19" t="s">
        <v>1459</v>
      </c>
      <c r="G143" s="3"/>
    </row>
    <row r="144" spans="3:7" s="1" customFormat="1" outlineLevel="1" x14ac:dyDescent="0.2">
      <c r="C144" s="2"/>
      <c r="D144" s="9" t="s">
        <v>1124</v>
      </c>
      <c r="E144" s="11" t="s">
        <v>905</v>
      </c>
      <c r="G144" s="3"/>
    </row>
    <row r="145" spans="3:7" s="1" customFormat="1" ht="30" outlineLevel="1" x14ac:dyDescent="0.25">
      <c r="C145" s="2"/>
      <c r="D145" s="10" t="s">
        <v>1219</v>
      </c>
      <c r="E145" s="19" t="s">
        <v>1461</v>
      </c>
      <c r="G145" s="3"/>
    </row>
    <row r="146" spans="3:7" s="1" customFormat="1" outlineLevel="1" x14ac:dyDescent="0.2">
      <c r="C146" s="2"/>
      <c r="D146" s="9" t="s">
        <v>1124</v>
      </c>
      <c r="E146" s="11" t="s">
        <v>906</v>
      </c>
      <c r="G146" s="3"/>
    </row>
    <row r="147" spans="3:7" s="1" customFormat="1" ht="15" outlineLevel="1" x14ac:dyDescent="0.25">
      <c r="C147" s="2"/>
      <c r="D147" s="97" t="s">
        <v>1220</v>
      </c>
      <c r="E147" s="6"/>
      <c r="G147" s="3"/>
    </row>
    <row r="148" spans="3:7" s="1" customFormat="1" outlineLevel="1" x14ac:dyDescent="0.2">
      <c r="C148" s="2"/>
      <c r="D148" s="15" t="s">
        <v>1221</v>
      </c>
      <c r="E148" s="19" t="s">
        <v>1240</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75" thickTop="1" thickBot="1" x14ac:dyDescent="0.25">
      <c r="C153" s="2"/>
      <c r="D153" s="156" t="s">
        <v>1462</v>
      </c>
      <c r="E153" s="157" t="e">
        <v>#N/A</v>
      </c>
      <c r="G153" s="3"/>
    </row>
    <row r="154" spans="3:7" s="1" customFormat="1" ht="15.75" outlineLevel="1" thickTop="1" x14ac:dyDescent="0.25">
      <c r="C154" s="2"/>
      <c r="D154" s="13" t="s">
        <v>1215</v>
      </c>
      <c r="E154" s="4" t="s">
        <v>46</v>
      </c>
      <c r="G154" s="3"/>
    </row>
    <row r="155" spans="3:7" s="1" customFormat="1" ht="45" outlineLevel="1" x14ac:dyDescent="0.25">
      <c r="C155" s="2"/>
      <c r="D155" s="10" t="s">
        <v>1216</v>
      </c>
      <c r="E155" s="6" t="s">
        <v>900</v>
      </c>
      <c r="G155" s="3"/>
    </row>
    <row r="156" spans="3:7" s="1" customFormat="1" ht="57.75" outlineLevel="1" x14ac:dyDescent="0.25">
      <c r="C156" s="2"/>
      <c r="D156" s="10" t="s">
        <v>1217</v>
      </c>
      <c r="E156" s="6" t="s">
        <v>908</v>
      </c>
      <c r="G156" s="3"/>
    </row>
    <row r="157" spans="3:7" s="1" customFormat="1" ht="30" outlineLevel="1" x14ac:dyDescent="0.25">
      <c r="C157" s="2"/>
      <c r="D157" s="10" t="s">
        <v>1218</v>
      </c>
      <c r="E157" s="19" t="s">
        <v>1463</v>
      </c>
      <c r="G157" s="3"/>
    </row>
    <row r="158" spans="3:7" s="1" customFormat="1" outlineLevel="1" x14ac:dyDescent="0.2">
      <c r="C158" s="2"/>
      <c r="D158" s="9" t="s">
        <v>1124</v>
      </c>
      <c r="E158" s="11" t="s">
        <v>909</v>
      </c>
      <c r="G158" s="3"/>
    </row>
    <row r="159" spans="3:7" s="1" customFormat="1" ht="30" outlineLevel="1" x14ac:dyDescent="0.25">
      <c r="C159" s="2"/>
      <c r="D159" s="10" t="s">
        <v>1219</v>
      </c>
      <c r="E159" s="19" t="s">
        <v>1365</v>
      </c>
      <c r="G159" s="3"/>
    </row>
    <row r="160" spans="3:7" s="1" customFormat="1" outlineLevel="1" x14ac:dyDescent="0.2">
      <c r="C160" s="2"/>
      <c r="D160" s="9" t="s">
        <v>1124</v>
      </c>
      <c r="E160" s="11" t="s">
        <v>910</v>
      </c>
      <c r="G160" s="3"/>
    </row>
    <row r="161" spans="3:7" s="1" customFormat="1" ht="15" outlineLevel="1" x14ac:dyDescent="0.25">
      <c r="C161" s="2"/>
      <c r="D161" s="97" t="s">
        <v>1220</v>
      </c>
      <c r="E161" s="6"/>
      <c r="G161" s="3"/>
    </row>
    <row r="162" spans="3:7" s="1" customFormat="1" outlineLevel="1" x14ac:dyDescent="0.2">
      <c r="C162" s="2"/>
      <c r="D162" s="15" t="s">
        <v>1221</v>
      </c>
      <c r="E162" s="19" t="s">
        <v>1240</v>
      </c>
      <c r="G162" s="3"/>
    </row>
    <row r="163" spans="3:7" s="1" customFormat="1" outlineLevel="1" x14ac:dyDescent="0.2">
      <c r="C163" s="2"/>
      <c r="D163" s="15" t="s">
        <v>1222</v>
      </c>
      <c r="E163" s="19" t="s">
        <v>1241</v>
      </c>
      <c r="G163" s="3"/>
    </row>
    <row r="164" spans="3:7" s="1" customFormat="1" outlineLevel="1" x14ac:dyDescent="0.2">
      <c r="C164" s="2"/>
      <c r="D164" s="15" t="s">
        <v>1223</v>
      </c>
      <c r="E164" s="19" t="s">
        <v>1242</v>
      </c>
      <c r="G164" s="3"/>
    </row>
    <row r="165" spans="3:7" s="1" customFormat="1" outlineLevel="1" x14ac:dyDescent="0.2">
      <c r="C165" s="2"/>
      <c r="D165" s="9" t="s">
        <v>1224</v>
      </c>
      <c r="E165" s="11">
        <v>0</v>
      </c>
      <c r="G165" s="3"/>
    </row>
    <row r="166" spans="3:7" s="1" customFormat="1" ht="30.75" outlineLevel="1" thickBot="1" x14ac:dyDescent="0.3">
      <c r="C166" s="2"/>
      <c r="D166" s="12" t="s">
        <v>1225</v>
      </c>
      <c r="E166" s="14">
        <v>0</v>
      </c>
      <c r="G166" s="3"/>
    </row>
    <row r="167" spans="3:7" s="1" customFormat="1" ht="15" thickTop="1" x14ac:dyDescent="0.2">
      <c r="C167" s="2"/>
      <c r="D167" s="22"/>
      <c r="E167" s="23"/>
      <c r="G167" s="3"/>
    </row>
    <row r="173" spans="3:7" s="1" customFormat="1" x14ac:dyDescent="0.2">
      <c r="C173" s="2"/>
      <c r="D173" s="2"/>
      <c r="E173" s="8"/>
      <c r="G173" s="3"/>
    </row>
    <row r="174" spans="3:7" s="1" customFormat="1" x14ac:dyDescent="0.2">
      <c r="C174" s="2"/>
      <c r="D174" s="2"/>
      <c r="E174" s="8"/>
      <c r="G174" s="3"/>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Übersicht!A1" display="zurück zur Übersicht" xr:uid="{3717E4E3-6EBF-4A6C-806F-0D249733AAF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DCD6-125A-46F4-AF67-BC0FE2A9F9E5}">
  <sheetPr codeName="Tabelle114">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912</v>
      </c>
      <c r="G1" s="112" t="s">
        <v>1227</v>
      </c>
    </row>
    <row r="2" spans="3:8" s="1" customFormat="1" ht="29.25" thickTop="1" thickBot="1" x14ac:dyDescent="0.45">
      <c r="C2" s="2"/>
      <c r="D2" s="161" t="s">
        <v>1108</v>
      </c>
      <c r="E2" s="162"/>
      <c r="G2" s="3"/>
    </row>
    <row r="3" spans="3:8" s="1" customFormat="1" ht="30" outlineLevel="1" thickTop="1" x14ac:dyDescent="0.25">
      <c r="C3" s="2"/>
      <c r="D3" s="13" t="s">
        <v>1109</v>
      </c>
      <c r="E3" s="4" t="s">
        <v>936</v>
      </c>
      <c r="G3" s="3"/>
      <c r="H3" s="5"/>
    </row>
    <row r="4" spans="3:8" s="1" customFormat="1" ht="15" outlineLevel="1" x14ac:dyDescent="0.25">
      <c r="C4" s="2"/>
      <c r="D4" s="10" t="s">
        <v>1110</v>
      </c>
      <c r="E4" s="6" t="s">
        <v>1464</v>
      </c>
      <c r="G4" s="3"/>
    </row>
    <row r="5" spans="3:8" s="1" customFormat="1" ht="15" outlineLevel="1" x14ac:dyDescent="0.25">
      <c r="C5" s="2"/>
      <c r="D5" s="10" t="s">
        <v>1111</v>
      </c>
      <c r="E5" s="6" t="s">
        <v>913</v>
      </c>
      <c r="G5" s="3"/>
    </row>
    <row r="6" spans="3:8" s="1" customFormat="1" ht="15" outlineLevel="1" x14ac:dyDescent="0.25">
      <c r="C6" s="2"/>
      <c r="D6" s="10" t="s">
        <v>1112</v>
      </c>
      <c r="E6" s="6" t="s">
        <v>914</v>
      </c>
      <c r="G6" s="3"/>
    </row>
    <row r="7" spans="3:8" s="1" customFormat="1" ht="15" outlineLevel="1" x14ac:dyDescent="0.25">
      <c r="C7" s="2"/>
      <c r="D7" s="10" t="s">
        <v>338</v>
      </c>
      <c r="E7" s="6" t="s">
        <v>915</v>
      </c>
      <c r="G7" s="3"/>
    </row>
    <row r="8" spans="3:8" s="1" customFormat="1" ht="15" outlineLevel="1" x14ac:dyDescent="0.25">
      <c r="C8" s="2"/>
      <c r="D8" s="10" t="s">
        <v>1113</v>
      </c>
      <c r="E8" s="6" t="s">
        <v>916</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600</v>
      </c>
      <c r="G11" s="3"/>
    </row>
    <row r="12" spans="3:8" s="1" customFormat="1" ht="28.5" outlineLevel="1" x14ac:dyDescent="0.2">
      <c r="C12" s="2"/>
      <c r="D12" s="15" t="s">
        <v>1117</v>
      </c>
      <c r="E12" s="27">
        <v>500</v>
      </c>
      <c r="G12" s="3"/>
    </row>
    <row r="13" spans="3:8" s="1" customFormat="1" ht="28.5" outlineLevel="1" x14ac:dyDescent="0.2">
      <c r="C13" s="2"/>
      <c r="D13" s="15" t="s">
        <v>1118</v>
      </c>
      <c r="E13" s="27">
        <v>100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79</v>
      </c>
      <c r="G18" s="3"/>
    </row>
    <row r="19" spans="3:7" s="1" customFormat="1" ht="15" outlineLevel="1" x14ac:dyDescent="0.25">
      <c r="C19" s="2"/>
      <c r="D19" s="10" t="s">
        <v>1123</v>
      </c>
      <c r="E19" s="6" t="s">
        <v>922</v>
      </c>
      <c r="G19" s="3"/>
    </row>
    <row r="20" spans="3:7" s="1" customFormat="1" outlineLevel="1" x14ac:dyDescent="0.2">
      <c r="C20" s="2"/>
      <c r="D20" s="9" t="s">
        <v>1124</v>
      </c>
      <c r="E20" s="11" t="s">
        <v>22</v>
      </c>
      <c r="G20" s="3"/>
    </row>
    <row r="21" spans="3:7" s="1" customFormat="1" ht="45" outlineLevel="1" x14ac:dyDescent="0.25">
      <c r="C21" s="2"/>
      <c r="D21" s="10" t="s">
        <v>1125</v>
      </c>
      <c r="E21" s="6" t="s">
        <v>923</v>
      </c>
      <c r="G21" s="3"/>
    </row>
    <row r="22" spans="3:7" s="1" customFormat="1" ht="29.25" outlineLevel="1" thickBot="1" x14ac:dyDescent="0.25">
      <c r="C22" s="2"/>
      <c r="D22" s="44" t="s">
        <v>1126</v>
      </c>
      <c r="E22" s="45" t="s">
        <v>924</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926</v>
      </c>
      <c r="G29" s="3"/>
    </row>
    <row r="30" spans="3:7" s="1" customFormat="1" ht="171.75" outlineLevel="1" x14ac:dyDescent="0.25">
      <c r="C30" s="2"/>
      <c r="D30" s="10" t="s">
        <v>1133</v>
      </c>
      <c r="E30" s="6" t="s">
        <v>935</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29.25" outlineLevel="1" x14ac:dyDescent="0.25">
      <c r="C38" s="2"/>
      <c r="D38" s="10" t="s">
        <v>1141</v>
      </c>
      <c r="E38" s="6" t="s">
        <v>153</v>
      </c>
      <c r="G38" s="3"/>
    </row>
    <row r="39" spans="3:7" s="1" customFormat="1" ht="29.25" outlineLevel="1" x14ac:dyDescent="0.25">
      <c r="C39" s="2"/>
      <c r="D39" s="10" t="s">
        <v>1142</v>
      </c>
      <c r="E39" s="6" t="s">
        <v>187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31</v>
      </c>
      <c r="G42" s="3"/>
    </row>
    <row r="43" spans="3:7" s="1" customFormat="1" ht="15" outlineLevel="1" x14ac:dyDescent="0.25">
      <c r="C43" s="2"/>
      <c r="D43" s="10" t="s">
        <v>1146</v>
      </c>
      <c r="E43" s="6" t="s">
        <v>31</v>
      </c>
      <c r="G43" s="3"/>
    </row>
    <row r="44" spans="3:7" s="1" customFormat="1" ht="15" outlineLevel="1" x14ac:dyDescent="0.25">
      <c r="C44" s="2"/>
      <c r="D44" s="10" t="s">
        <v>1147</v>
      </c>
      <c r="E44" s="6" t="s">
        <v>21</v>
      </c>
      <c r="G44" s="3"/>
    </row>
    <row r="45" spans="3:7" s="1" customFormat="1" ht="30.75" outlineLevel="1" thickBot="1" x14ac:dyDescent="0.3">
      <c r="C45" s="2"/>
      <c r="D45" s="12" t="s">
        <v>1148</v>
      </c>
      <c r="E45" s="7" t="s">
        <v>1465</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32</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1466</v>
      </c>
      <c r="G58" s="3"/>
    </row>
    <row r="59" spans="3:7" s="1" customFormat="1" ht="19.5" thickTop="1" thickBot="1" x14ac:dyDescent="0.25">
      <c r="C59" s="2"/>
      <c r="D59" s="156" t="s">
        <v>1160</v>
      </c>
      <c r="E59" s="157"/>
      <c r="G59" s="3"/>
    </row>
    <row r="60" spans="3:7" s="1" customFormat="1" ht="16.5" thickTop="1" thickBot="1" x14ac:dyDescent="0.3">
      <c r="C60" s="2"/>
      <c r="D60" s="46"/>
      <c r="E60" s="47" t="s">
        <v>1392</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71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145</v>
      </c>
      <c r="G72" s="3"/>
    </row>
    <row r="73" spans="3:7" s="1" customFormat="1" ht="72" outlineLevel="1" x14ac:dyDescent="0.25">
      <c r="C73" s="2"/>
      <c r="D73" s="10" t="s">
        <v>1170</v>
      </c>
      <c r="E73" s="6" t="s">
        <v>932</v>
      </c>
      <c r="G73" s="3"/>
    </row>
    <row r="74" spans="3:7" s="1" customFormat="1" ht="72" outlineLevel="1" x14ac:dyDescent="0.25">
      <c r="C74" s="2"/>
      <c r="D74" s="10" t="s">
        <v>1171</v>
      </c>
      <c r="E74" s="6" t="s">
        <v>933</v>
      </c>
      <c r="G74" s="3"/>
    </row>
    <row r="75" spans="3:7" s="1" customFormat="1" ht="43.5" outlineLevel="1" x14ac:dyDescent="0.25">
      <c r="C75" s="2"/>
      <c r="D75" s="10" t="s">
        <v>1172</v>
      </c>
      <c r="E75" s="6" t="s">
        <v>671</v>
      </c>
      <c r="G75" s="3"/>
    </row>
    <row r="76" spans="3:7" s="1" customFormat="1" ht="30" outlineLevel="1" x14ac:dyDescent="0.25">
      <c r="C76" s="2"/>
      <c r="D76" s="10" t="s">
        <v>1173</v>
      </c>
      <c r="E76" s="6" t="s">
        <v>1229</v>
      </c>
      <c r="G76" s="160"/>
    </row>
    <row r="77" spans="3:7" s="1" customFormat="1" ht="29.25" outlineLevel="1" thickBot="1" x14ac:dyDescent="0.25">
      <c r="C77" s="2"/>
      <c r="D77" s="44" t="s">
        <v>1174</v>
      </c>
      <c r="E77" s="45" t="s">
        <v>918</v>
      </c>
      <c r="G77" s="160"/>
    </row>
    <row r="78" spans="3:7" s="1" customFormat="1" ht="19.5" thickTop="1" thickBot="1" x14ac:dyDescent="0.25">
      <c r="C78" s="2"/>
      <c r="D78" s="156" t="s">
        <v>1175</v>
      </c>
      <c r="E78" s="157"/>
      <c r="G78" s="3"/>
    </row>
    <row r="79" spans="3:7" s="1" customFormat="1" ht="58.5" outlineLevel="1" thickTop="1" x14ac:dyDescent="0.25">
      <c r="C79" s="2"/>
      <c r="D79" s="13" t="s">
        <v>1176</v>
      </c>
      <c r="E79" s="4" t="s">
        <v>245</v>
      </c>
      <c r="G79" s="3"/>
    </row>
    <row r="80" spans="3:7" s="1" customFormat="1" outlineLevel="1" x14ac:dyDescent="0.2">
      <c r="C80" s="2"/>
      <c r="D80" s="15" t="s">
        <v>1177</v>
      </c>
      <c r="E80" s="27" t="s">
        <v>919</v>
      </c>
      <c r="G80" s="3"/>
    </row>
    <row r="81" spans="3:7" s="1" customFormat="1" ht="15.75" outlineLevel="1" thickBot="1" x14ac:dyDescent="0.3">
      <c r="C81" s="2"/>
      <c r="D81" s="12" t="s">
        <v>1178</v>
      </c>
      <c r="E81" s="56" t="s">
        <v>920</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71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21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43.5" outlineLevel="1" x14ac:dyDescent="0.25">
      <c r="C91" s="2"/>
      <c r="D91" s="10" t="s">
        <v>1188</v>
      </c>
      <c r="E91" s="6" t="s">
        <v>19</v>
      </c>
      <c r="G91" s="3"/>
    </row>
    <row r="92" spans="3:7" s="1" customFormat="1" ht="29.25" outlineLevel="1" x14ac:dyDescent="0.25">
      <c r="C92" s="2"/>
      <c r="D92" s="10" t="s">
        <v>1185</v>
      </c>
      <c r="E92" s="6" t="s">
        <v>934</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21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21</v>
      </c>
      <c r="G103" s="3"/>
    </row>
    <row r="104" spans="3:7" s="1" customFormat="1" ht="45.75" outlineLevel="1" thickBot="1" x14ac:dyDescent="0.3">
      <c r="C104" s="2"/>
      <c r="D104" s="12" t="s">
        <v>1198</v>
      </c>
      <c r="E104" s="7" t="s">
        <v>21</v>
      </c>
      <c r="G104" s="3"/>
    </row>
    <row r="105" spans="3:7" s="1" customFormat="1" ht="19.5" thickTop="1" thickBot="1" x14ac:dyDescent="0.25">
      <c r="C105" s="2"/>
      <c r="D105" s="156" t="s">
        <v>1160</v>
      </c>
      <c r="E105" s="157"/>
      <c r="G105" s="3"/>
    </row>
    <row r="106" spans="3:7" s="1" customFormat="1" ht="16.5" thickTop="1" thickBot="1" x14ac:dyDescent="0.3">
      <c r="C106" s="2"/>
      <c r="D106" s="46"/>
      <c r="E106" s="47" t="s">
        <v>1392</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31</v>
      </c>
      <c r="G110" s="3"/>
    </row>
    <row r="111" spans="3:7" s="1" customFormat="1" ht="60.75" outlineLevel="1" thickBot="1" x14ac:dyDescent="0.3">
      <c r="C111" s="2"/>
      <c r="D111" s="12" t="s">
        <v>1202</v>
      </c>
      <c r="E111" s="7" t="s">
        <v>31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01.25" outlineLevel="1" thickBot="1" x14ac:dyDescent="0.3">
      <c r="C119" s="2"/>
      <c r="D119" s="12" t="s">
        <v>1209</v>
      </c>
      <c r="E119" s="7" t="s">
        <v>927</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1236</v>
      </c>
      <c r="G122" s="3"/>
    </row>
    <row r="123" spans="3:7" s="1" customFormat="1" ht="28.5" outlineLevel="1" x14ac:dyDescent="0.2">
      <c r="C123" s="2"/>
      <c r="D123" s="15" t="s">
        <v>1213</v>
      </c>
      <c r="E123" s="6" t="s">
        <v>1236</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1467</v>
      </c>
      <c r="E125" s="157" t="e">
        <v>#N/A</v>
      </c>
      <c r="G125" s="3"/>
    </row>
    <row r="126" spans="3:7" s="1" customFormat="1" ht="30" outlineLevel="1" thickTop="1" x14ac:dyDescent="0.25">
      <c r="C126" s="2"/>
      <c r="D126" s="13" t="s">
        <v>1215</v>
      </c>
      <c r="E126" s="4" t="s">
        <v>85</v>
      </c>
      <c r="G126" s="3"/>
    </row>
    <row r="127" spans="3:7" s="1" customFormat="1" ht="228.75" outlineLevel="1" x14ac:dyDescent="0.25">
      <c r="C127" s="2"/>
      <c r="D127" s="10" t="s">
        <v>1216</v>
      </c>
      <c r="E127" s="6" t="s">
        <v>447</v>
      </c>
      <c r="G127" s="3"/>
    </row>
    <row r="128" spans="3:7" s="1" customFormat="1" ht="72" outlineLevel="1" x14ac:dyDescent="0.25">
      <c r="C128" s="2"/>
      <c r="D128" s="10" t="s">
        <v>1217</v>
      </c>
      <c r="E128" s="6" t="s">
        <v>929</v>
      </c>
      <c r="G128" s="3"/>
    </row>
    <row r="129" spans="3:7" s="1" customFormat="1" ht="30" outlineLevel="1" x14ac:dyDescent="0.25">
      <c r="C129" s="2"/>
      <c r="D129" s="10" t="s">
        <v>1218</v>
      </c>
      <c r="E129" s="19" t="s">
        <v>1244</v>
      </c>
      <c r="G129" s="3"/>
    </row>
    <row r="130" spans="3:7" s="1" customFormat="1" outlineLevel="1" x14ac:dyDescent="0.2">
      <c r="C130" s="2"/>
      <c r="D130" s="9" t="s">
        <v>1124</v>
      </c>
      <c r="E130" s="11" t="s">
        <v>930</v>
      </c>
      <c r="G130" s="3"/>
    </row>
    <row r="131" spans="3:7" s="1" customFormat="1" ht="30" outlineLevel="1" x14ac:dyDescent="0.25">
      <c r="C131" s="2"/>
      <c r="D131" s="10" t="s">
        <v>1219</v>
      </c>
      <c r="E131" s="19" t="s">
        <v>1405</v>
      </c>
      <c r="G131" s="3"/>
    </row>
    <row r="132" spans="3:7" s="1" customFormat="1" outlineLevel="1" x14ac:dyDescent="0.2">
      <c r="C132" s="2"/>
      <c r="D132" s="9" t="s">
        <v>1124</v>
      </c>
      <c r="E132" s="11" t="s">
        <v>931</v>
      </c>
      <c r="G132" s="3"/>
    </row>
    <row r="133" spans="3:7" s="1" customFormat="1" ht="15" outlineLevel="1" x14ac:dyDescent="0.25">
      <c r="C133" s="2"/>
      <c r="D133" s="97" t="s">
        <v>1220</v>
      </c>
      <c r="E133" s="6"/>
      <c r="G133" s="3"/>
    </row>
    <row r="134" spans="3:7" s="1" customFormat="1" outlineLevel="1" x14ac:dyDescent="0.2">
      <c r="C134" s="2"/>
      <c r="D134" s="15" t="s">
        <v>1221</v>
      </c>
      <c r="E134" s="19" t="s">
        <v>1240</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930</v>
      </c>
      <c r="G137" s="3"/>
    </row>
    <row r="138" spans="3:7" s="1" customFormat="1" ht="30.75" outlineLevel="1" thickBot="1" x14ac:dyDescent="0.3">
      <c r="C138" s="2"/>
      <c r="D138" s="12" t="s">
        <v>1225</v>
      </c>
      <c r="E138" s="14">
        <v>0</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B8DCDF96-53C9-4392-89AD-ECF4CC1E8A9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5F347-5073-4316-AB6B-90CBB29E3AF4}">
  <sheetPr codeName="Tabelle115">
    <outlinePr summaryBelow="0"/>
  </sheetPr>
  <dimension ref="A1:EY14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937</v>
      </c>
      <c r="G1" s="112" t="s">
        <v>1227</v>
      </c>
    </row>
    <row r="2" spans="3:8" s="1" customFormat="1" ht="29.25" thickTop="1" thickBot="1" x14ac:dyDescent="0.45">
      <c r="C2" s="2"/>
      <c r="D2" s="161" t="s">
        <v>1108</v>
      </c>
      <c r="E2" s="162"/>
      <c r="G2" s="3"/>
    </row>
    <row r="3" spans="3:8" s="1" customFormat="1" ht="161.44999999999999" customHeight="1" outlineLevel="1" thickTop="1" x14ac:dyDescent="0.25">
      <c r="C3" s="2"/>
      <c r="D3" s="13" t="s">
        <v>1109</v>
      </c>
      <c r="E3" s="4" t="s">
        <v>957</v>
      </c>
      <c r="G3" s="3"/>
      <c r="H3" s="5"/>
    </row>
    <row r="4" spans="3:8" s="1" customFormat="1" ht="15" outlineLevel="1" x14ac:dyDescent="0.25">
      <c r="C4" s="2"/>
      <c r="D4" s="10" t="s">
        <v>1110</v>
      </c>
      <c r="E4" s="6" t="s">
        <v>1468</v>
      </c>
      <c r="G4" s="3"/>
    </row>
    <row r="5" spans="3:8" s="1" customFormat="1" ht="15" outlineLevel="1" x14ac:dyDescent="0.25">
      <c r="C5" s="2"/>
      <c r="D5" s="10" t="s">
        <v>1111</v>
      </c>
      <c r="E5" s="6" t="s">
        <v>938</v>
      </c>
      <c r="G5" s="3"/>
    </row>
    <row r="6" spans="3:8" s="1" customFormat="1" ht="15" outlineLevel="1" x14ac:dyDescent="0.25">
      <c r="C6" s="2"/>
      <c r="D6" s="10" t="s">
        <v>1112</v>
      </c>
      <c r="E6" s="6" t="s">
        <v>939</v>
      </c>
      <c r="G6" s="3"/>
    </row>
    <row r="7" spans="3:8" s="1" customFormat="1" ht="15" outlineLevel="1" x14ac:dyDescent="0.25">
      <c r="C7" s="2"/>
      <c r="D7" s="10" t="s">
        <v>338</v>
      </c>
      <c r="E7" s="6" t="s">
        <v>940</v>
      </c>
      <c r="G7" s="3"/>
    </row>
    <row r="8" spans="3:8" s="1" customFormat="1" ht="15" outlineLevel="1" x14ac:dyDescent="0.25">
      <c r="C8" s="2"/>
      <c r="D8" s="10" t="s">
        <v>1113</v>
      </c>
      <c r="E8" s="6" t="s">
        <v>1859</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2700</v>
      </c>
      <c r="G11" s="3"/>
    </row>
    <row r="12" spans="3:8" s="1" customFormat="1" ht="28.5" outlineLevel="1" x14ac:dyDescent="0.2">
      <c r="C12" s="2"/>
      <c r="D12" s="15" t="s">
        <v>1117</v>
      </c>
      <c r="E12" s="27">
        <v>2690</v>
      </c>
      <c r="G12" s="3"/>
    </row>
    <row r="13" spans="3:8" s="1" customFormat="1" ht="28.5" outlineLevel="1" x14ac:dyDescent="0.2">
      <c r="C13" s="2"/>
      <c r="D13" s="15" t="s">
        <v>1118</v>
      </c>
      <c r="E13" s="27">
        <v>0</v>
      </c>
      <c r="G13" s="3"/>
    </row>
    <row r="14" spans="3:8" s="1" customFormat="1" ht="15" outlineLevel="1" thickBot="1" x14ac:dyDescent="0.25">
      <c r="C14" s="2"/>
      <c r="D14" s="16" t="s">
        <v>1119</v>
      </c>
      <c r="E14" s="91">
        <v>10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944</v>
      </c>
      <c r="G18" s="3"/>
    </row>
    <row r="19" spans="3:7" s="1" customFormat="1" ht="15" outlineLevel="1" x14ac:dyDescent="0.25">
      <c r="C19" s="2"/>
      <c r="D19" s="10" t="s">
        <v>1123</v>
      </c>
      <c r="E19" s="6" t="s">
        <v>35</v>
      </c>
      <c r="G19" s="3"/>
    </row>
    <row r="20" spans="3:7" s="1" customFormat="1" outlineLevel="1" x14ac:dyDescent="0.2">
      <c r="C20" s="2"/>
      <c r="D20" s="9" t="s">
        <v>1124</v>
      </c>
      <c r="E20" s="11" t="s">
        <v>943</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23</v>
      </c>
      <c r="G26" s="3"/>
    </row>
    <row r="27" spans="3:7" s="1" customFormat="1" ht="45.75" outlineLevel="1" thickBot="1" x14ac:dyDescent="0.3">
      <c r="C27" s="2"/>
      <c r="D27" s="12" t="s">
        <v>1130</v>
      </c>
      <c r="E27" s="31">
        <v>500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945</v>
      </c>
      <c r="G29" s="3"/>
    </row>
    <row r="30" spans="3:7" s="1" customFormat="1" ht="29.25" outlineLevel="1" x14ac:dyDescent="0.25">
      <c r="C30" s="2"/>
      <c r="D30" s="10" t="s">
        <v>1133</v>
      </c>
      <c r="E30" s="6" t="s">
        <v>955</v>
      </c>
      <c r="G30" s="3"/>
    </row>
    <row r="31" spans="3:7" s="1" customFormat="1" ht="60" outlineLevel="1" x14ac:dyDescent="0.25">
      <c r="C31" s="2"/>
      <c r="D31" s="10" t="s">
        <v>1134</v>
      </c>
      <c r="E31" s="6" t="s">
        <v>40</v>
      </c>
      <c r="G31" s="3"/>
    </row>
    <row r="32" spans="3:7" s="1" customFormat="1" ht="30" outlineLevel="1" x14ac:dyDescent="0.25">
      <c r="C32" s="2"/>
      <c r="D32" s="10" t="s">
        <v>1135</v>
      </c>
      <c r="E32" s="6" t="s">
        <v>213</v>
      </c>
      <c r="G32" s="3"/>
    </row>
    <row r="33" spans="3:7" s="1" customFormat="1" ht="30" outlineLevel="1" x14ac:dyDescent="0.25">
      <c r="C33" s="2"/>
      <c r="D33" s="10" t="s">
        <v>1136</v>
      </c>
      <c r="E33" s="6" t="s">
        <v>26</v>
      </c>
      <c r="G33" s="3"/>
    </row>
    <row r="34" spans="3:7" s="1" customFormat="1" ht="29.25" outlineLevel="1" thickBot="1" x14ac:dyDescent="0.25">
      <c r="C34" s="2"/>
      <c r="D34" s="16" t="s">
        <v>1137</v>
      </c>
      <c r="E34" s="7" t="s">
        <v>956</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266</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71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31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43.5" outlineLevel="1" x14ac:dyDescent="0.25">
      <c r="C73" s="2"/>
      <c r="D73" s="10" t="s">
        <v>1170</v>
      </c>
      <c r="E73" s="6" t="s">
        <v>951</v>
      </c>
      <c r="G73" s="3"/>
    </row>
    <row r="74" spans="3:7" s="1" customFormat="1" ht="57.75" outlineLevel="1" x14ac:dyDescent="0.25">
      <c r="C74" s="2"/>
      <c r="D74" s="10" t="s">
        <v>1171</v>
      </c>
      <c r="E74" s="6" t="s">
        <v>952</v>
      </c>
      <c r="G74" s="3"/>
    </row>
    <row r="75" spans="3:7" s="1" customFormat="1" ht="57.75" outlineLevel="1" x14ac:dyDescent="0.25">
      <c r="C75" s="2"/>
      <c r="D75" s="10" t="s">
        <v>1172</v>
      </c>
      <c r="E75" s="6" t="s">
        <v>70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942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107</v>
      </c>
      <c r="G79" s="3"/>
    </row>
    <row r="80" spans="3:7" s="1" customFormat="1" outlineLevel="1" x14ac:dyDescent="0.2">
      <c r="C80" s="2"/>
      <c r="D80" s="15" t="s">
        <v>1177</v>
      </c>
      <c r="E80" s="27" t="s">
        <v>336</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19</v>
      </c>
      <c r="G89" s="3"/>
    </row>
    <row r="90" spans="3:7" s="1" customFormat="1" ht="15" outlineLevel="1" x14ac:dyDescent="0.25">
      <c r="C90" s="2"/>
      <c r="D90" s="10" t="s">
        <v>1187</v>
      </c>
      <c r="E90" s="6" t="s">
        <v>26</v>
      </c>
      <c r="G90" s="3"/>
    </row>
    <row r="91" spans="3:7" s="1" customFormat="1" ht="30" outlineLevel="1" x14ac:dyDescent="0.25">
      <c r="C91" s="2"/>
      <c r="D91" s="10" t="s">
        <v>1188</v>
      </c>
      <c r="E91" s="6" t="s">
        <v>31</v>
      </c>
      <c r="G91" s="3"/>
    </row>
    <row r="92" spans="3:7" s="1" customFormat="1" ht="15" outlineLevel="1" x14ac:dyDescent="0.25">
      <c r="C92" s="2"/>
      <c r="D92" s="10" t="s">
        <v>1185</v>
      </c>
      <c r="E92" s="6" t="s">
        <v>954</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31</v>
      </c>
      <c r="G96" s="3"/>
    </row>
    <row r="97" spans="3:7" s="1" customFormat="1" ht="15.75" outlineLevel="1" thickBot="1" x14ac:dyDescent="0.3">
      <c r="C97" s="2"/>
      <c r="D97" s="12" t="s">
        <v>1192</v>
      </c>
      <c r="E97" s="7" t="s">
        <v>33</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71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71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32</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21</v>
      </c>
      <c r="G113" s="3"/>
    </row>
    <row r="114" spans="3:7" s="1" customFormat="1" ht="45.75" outlineLevel="1" thickBot="1" x14ac:dyDescent="0.3">
      <c r="C114" s="2"/>
      <c r="D114" s="12" t="s">
        <v>1205</v>
      </c>
      <c r="E114" s="7" t="s">
        <v>21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15.75" outlineLevel="1" thickTop="1" x14ac:dyDescent="0.25">
      <c r="C118" s="2"/>
      <c r="D118" s="13" t="s">
        <v>1208</v>
      </c>
      <c r="E118" s="4" t="s">
        <v>115</v>
      </c>
      <c r="G118" s="3"/>
    </row>
    <row r="119" spans="3:7" s="1" customFormat="1" ht="15.75" outlineLevel="1" thickBot="1" x14ac:dyDescent="0.3">
      <c r="C119" s="2"/>
      <c r="D119" s="12" t="s">
        <v>1209</v>
      </c>
      <c r="E119" s="7" t="s">
        <v>491</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1250</v>
      </c>
      <c r="G122" s="3"/>
    </row>
    <row r="123" spans="3:7" s="1" customFormat="1" ht="28.5" outlineLevel="1" x14ac:dyDescent="0.2">
      <c r="C123" s="2"/>
      <c r="D123" s="15" t="s">
        <v>1213</v>
      </c>
      <c r="E123" s="6" t="s">
        <v>1250</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1469</v>
      </c>
      <c r="E125" s="157" t="e">
        <v>#N/A</v>
      </c>
      <c r="G125" s="3"/>
    </row>
    <row r="126" spans="3:7" s="1" customFormat="1" ht="30" outlineLevel="1" thickTop="1" x14ac:dyDescent="0.25">
      <c r="C126" s="2"/>
      <c r="D126" s="13" t="s">
        <v>1215</v>
      </c>
      <c r="E126" s="4" t="s">
        <v>85</v>
      </c>
      <c r="G126" s="3"/>
    </row>
    <row r="127" spans="3:7" s="1" customFormat="1" ht="214.5" outlineLevel="1" x14ac:dyDescent="0.25">
      <c r="C127" s="2"/>
      <c r="D127" s="10" t="s">
        <v>1216</v>
      </c>
      <c r="E127" s="6" t="s">
        <v>118</v>
      </c>
      <c r="G127" s="3"/>
    </row>
    <row r="128" spans="3:7" s="1" customFormat="1" ht="100.5" outlineLevel="1" x14ac:dyDescent="0.25">
      <c r="C128" s="2"/>
      <c r="D128" s="10" t="s">
        <v>1217</v>
      </c>
      <c r="E128" s="6" t="s">
        <v>946</v>
      </c>
      <c r="G128" s="3"/>
    </row>
    <row r="129" spans="3:7" s="1" customFormat="1" ht="30" outlineLevel="1" x14ac:dyDescent="0.25">
      <c r="C129" s="2"/>
      <c r="D129" s="10" t="s">
        <v>1218</v>
      </c>
      <c r="E129" s="19" t="s">
        <v>1470</v>
      </c>
      <c r="G129" s="3"/>
    </row>
    <row r="130" spans="3:7" s="1" customFormat="1" outlineLevel="1" x14ac:dyDescent="0.2">
      <c r="C130" s="2"/>
      <c r="D130" s="9" t="s">
        <v>1124</v>
      </c>
      <c r="E130" s="11" t="s">
        <v>947</v>
      </c>
      <c r="G130" s="3"/>
    </row>
    <row r="131" spans="3:7" s="1" customFormat="1" ht="30" outlineLevel="1" x14ac:dyDescent="0.25">
      <c r="C131" s="2"/>
      <c r="D131" s="10" t="s">
        <v>1219</v>
      </c>
      <c r="E131" s="19" t="s">
        <v>1244</v>
      </c>
      <c r="G131" s="3"/>
    </row>
    <row r="132" spans="3:7" s="1" customFormat="1" outlineLevel="1" x14ac:dyDescent="0.2">
      <c r="C132" s="2"/>
      <c r="D132" s="9" t="s">
        <v>1124</v>
      </c>
      <c r="E132" s="11" t="s">
        <v>948</v>
      </c>
      <c r="G132" s="3"/>
    </row>
    <row r="133" spans="3:7" s="1" customFormat="1" ht="15" outlineLevel="1" x14ac:dyDescent="0.25">
      <c r="C133" s="2"/>
      <c r="D133" s="97" t="s">
        <v>1220</v>
      </c>
      <c r="E133" s="6"/>
      <c r="G133" s="3"/>
    </row>
    <row r="134" spans="3:7" s="1" customFormat="1" outlineLevel="1" x14ac:dyDescent="0.2">
      <c r="C134" s="2"/>
      <c r="D134" s="15" t="s">
        <v>1221</v>
      </c>
      <c r="E134" s="19" t="s">
        <v>1708</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t="s">
        <v>950</v>
      </c>
      <c r="G137" s="3"/>
    </row>
    <row r="138" spans="3:7" s="1" customFormat="1" ht="30.75" outlineLevel="1" thickBot="1" x14ac:dyDescent="0.3">
      <c r="C138" s="2"/>
      <c r="D138" s="12" t="s">
        <v>1225</v>
      </c>
      <c r="E138" s="14" t="s">
        <v>953</v>
      </c>
      <c r="G138" s="3"/>
    </row>
    <row r="139" spans="3:7" s="1" customFormat="1" ht="15" thickTop="1" x14ac:dyDescent="0.2">
      <c r="C139" s="2"/>
      <c r="D139" s="22"/>
      <c r="E139" s="23"/>
      <c r="G139" s="3"/>
    </row>
    <row r="145" spans="3:7" s="1" customFormat="1" x14ac:dyDescent="0.2">
      <c r="C145" s="2"/>
      <c r="D145" s="2"/>
      <c r="E145" s="8"/>
      <c r="G145" s="3"/>
    </row>
    <row r="146" spans="3:7" s="1" customFormat="1" x14ac:dyDescent="0.2">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Übersicht!A1" display="zurück zur Übersicht" xr:uid="{77402A01-C64A-44AF-B519-48FEF02BCF4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D26B-FA6C-4B4E-BAF0-90A3B074EE24}">
  <sheetPr codeName="Tabelle116">
    <outlinePr summaryBelow="0"/>
  </sheetPr>
  <dimension ref="A1:EY142"/>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958</v>
      </c>
      <c r="G1" s="112" t="s">
        <v>1227</v>
      </c>
    </row>
    <row r="2" spans="3:8" s="1" customFormat="1" ht="29.25" thickTop="1" thickBot="1" x14ac:dyDescent="0.45">
      <c r="C2" s="2"/>
      <c r="D2" s="161" t="s">
        <v>1108</v>
      </c>
      <c r="E2" s="162"/>
      <c r="G2" s="3"/>
    </row>
    <row r="3" spans="3:8" s="1" customFormat="1" ht="129.75" outlineLevel="1" thickTop="1" x14ac:dyDescent="0.25">
      <c r="C3" s="2"/>
      <c r="D3" s="13" t="s">
        <v>1109</v>
      </c>
      <c r="E3" s="4" t="s">
        <v>1696</v>
      </c>
      <c r="G3" s="3"/>
      <c r="H3" s="5"/>
    </row>
    <row r="4" spans="3:8" s="1" customFormat="1" ht="15" outlineLevel="1" x14ac:dyDescent="0.25">
      <c r="C4" s="2"/>
      <c r="D4" s="10" t="s">
        <v>1110</v>
      </c>
      <c r="E4" s="6" t="s">
        <v>1471</v>
      </c>
      <c r="G4" s="3"/>
    </row>
    <row r="5" spans="3:8" s="1" customFormat="1" ht="15" outlineLevel="1" x14ac:dyDescent="0.25">
      <c r="C5" s="2"/>
      <c r="D5" s="10" t="s">
        <v>1111</v>
      </c>
      <c r="E5" s="6" t="s">
        <v>959</v>
      </c>
      <c r="G5" s="3"/>
    </row>
    <row r="6" spans="3:8" s="1" customFormat="1" ht="15" outlineLevel="1" x14ac:dyDescent="0.25">
      <c r="C6" s="2"/>
      <c r="D6" s="10" t="s">
        <v>1112</v>
      </c>
      <c r="E6" s="6" t="s">
        <v>1870</v>
      </c>
      <c r="G6" s="3"/>
    </row>
    <row r="7" spans="3:8" s="1" customFormat="1" ht="15" outlineLevel="1" x14ac:dyDescent="0.25">
      <c r="C7" s="2"/>
      <c r="D7" s="10" t="s">
        <v>338</v>
      </c>
      <c r="E7" s="6" t="s">
        <v>960</v>
      </c>
      <c r="G7" s="3"/>
    </row>
    <row r="8" spans="3:8" s="1" customFormat="1" ht="15" outlineLevel="1" x14ac:dyDescent="0.25">
      <c r="C8" s="2"/>
      <c r="D8" s="10" t="s">
        <v>1113</v>
      </c>
      <c r="E8" s="6" t="s">
        <v>961</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1697</v>
      </c>
      <c r="G18" s="3"/>
    </row>
    <row r="19" spans="3:7" s="1" customFormat="1" ht="29.25" outlineLevel="1" x14ac:dyDescent="0.25">
      <c r="C19" s="2"/>
      <c r="D19" s="10" t="s">
        <v>1123</v>
      </c>
      <c r="E19" s="6" t="s">
        <v>965</v>
      </c>
      <c r="G19" s="3"/>
    </row>
    <row r="20" spans="3:7" s="1" customFormat="1" ht="28.5" outlineLevel="1" x14ac:dyDescent="0.2">
      <c r="C20" s="2"/>
      <c r="D20" s="9" t="s">
        <v>1124</v>
      </c>
      <c r="E20" s="11" t="s">
        <v>966</v>
      </c>
      <c r="G20" s="3"/>
    </row>
    <row r="21" spans="3:7" s="1" customFormat="1" ht="57.75" outlineLevel="1" x14ac:dyDescent="0.25">
      <c r="C21" s="2"/>
      <c r="D21" s="10" t="s">
        <v>1125</v>
      </c>
      <c r="E21" s="6" t="s">
        <v>967</v>
      </c>
      <c r="G21" s="3"/>
    </row>
    <row r="22" spans="3:7" s="1" customFormat="1" ht="29.25" outlineLevel="1" thickBot="1" x14ac:dyDescent="0.25">
      <c r="C22" s="2"/>
      <c r="D22" s="44" t="s">
        <v>1126</v>
      </c>
      <c r="E22" s="45" t="s">
        <v>1698</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130</v>
      </c>
      <c r="G26" s="3"/>
    </row>
    <row r="27" spans="3:7" s="1" customFormat="1" ht="45.75" outlineLevel="1" thickBot="1" x14ac:dyDescent="0.3">
      <c r="C27" s="2"/>
      <c r="D27" s="12" t="s">
        <v>1130</v>
      </c>
      <c r="E27" s="31" t="s">
        <v>123</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969</v>
      </c>
      <c r="G29" s="3"/>
    </row>
    <row r="30" spans="3:7" s="1" customFormat="1" ht="43.5" outlineLevel="1" x14ac:dyDescent="0.25">
      <c r="C30" s="2"/>
      <c r="D30" s="10" t="s">
        <v>1133</v>
      </c>
      <c r="E30" s="6" t="s">
        <v>976</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customHeight="1" thickTop="1" thickBot="1" x14ac:dyDescent="0.25">
      <c r="C35" s="2"/>
      <c r="D35" s="156" t="s">
        <v>1138</v>
      </c>
      <c r="E35" s="157"/>
      <c r="G35" s="3"/>
    </row>
    <row r="36" spans="3:7" s="1" customFormat="1" ht="16.5" outlineLevel="1" thickTop="1" thickBot="1" x14ac:dyDescent="0.3">
      <c r="C36" s="2"/>
      <c r="D36" s="46" t="s">
        <v>1230</v>
      </c>
      <c r="E36" s="47" t="s">
        <v>1231</v>
      </c>
      <c r="G36" s="3"/>
    </row>
    <row r="37" spans="3:7" s="1" customFormat="1" ht="19.5" thickTop="1" thickBot="1" x14ac:dyDescent="0.25">
      <c r="C37" s="2"/>
      <c r="D37" s="156" t="s">
        <v>1144</v>
      </c>
      <c r="E37" s="157"/>
      <c r="G37" s="3"/>
    </row>
    <row r="38" spans="3:7" s="1" customFormat="1" ht="15.75" outlineLevel="1" thickTop="1" x14ac:dyDescent="0.25">
      <c r="C38" s="2"/>
      <c r="D38" s="13" t="s">
        <v>1145</v>
      </c>
      <c r="E38" s="4" t="s">
        <v>71</v>
      </c>
      <c r="G38" s="3"/>
    </row>
    <row r="39" spans="3:7" s="1" customFormat="1" ht="15" outlineLevel="1" x14ac:dyDescent="0.25">
      <c r="C39" s="2"/>
      <c r="D39" s="10" t="s">
        <v>1146</v>
      </c>
      <c r="E39" s="6" t="s">
        <v>71</v>
      </c>
      <c r="G39" s="3"/>
    </row>
    <row r="40" spans="3:7" s="1" customFormat="1" ht="15" outlineLevel="1" x14ac:dyDescent="0.25">
      <c r="C40" s="2"/>
      <c r="D40" s="10" t="s">
        <v>1147</v>
      </c>
      <c r="E40" s="6" t="s">
        <v>71</v>
      </c>
      <c r="G40" s="3"/>
    </row>
    <row r="41" spans="3:7" s="1" customFormat="1" ht="30.75" outlineLevel="1" thickBot="1" x14ac:dyDescent="0.3">
      <c r="C41" s="2"/>
      <c r="D41" s="12" t="s">
        <v>1148</v>
      </c>
      <c r="E41" s="7" t="s">
        <v>61</v>
      </c>
      <c r="G41" s="3"/>
    </row>
    <row r="42" spans="3:7" s="1" customFormat="1" ht="19.5" thickTop="1" thickBot="1" x14ac:dyDescent="0.25">
      <c r="C42" s="2"/>
      <c r="D42" s="156" t="s">
        <v>1149</v>
      </c>
      <c r="E42" s="157"/>
      <c r="G42" s="3"/>
    </row>
    <row r="43" spans="3:7" s="1" customFormat="1" ht="15.75" outlineLevel="1" thickTop="1" x14ac:dyDescent="0.25">
      <c r="C43" s="2"/>
      <c r="D43" s="13" t="s">
        <v>1150</v>
      </c>
      <c r="E43" s="4" t="s">
        <v>71</v>
      </c>
      <c r="G43" s="3"/>
    </row>
    <row r="44" spans="3:7" s="1" customFormat="1" ht="15.75" outlineLevel="1" thickBot="1" x14ac:dyDescent="0.3">
      <c r="C44" s="2"/>
      <c r="D44" s="12" t="s">
        <v>112</v>
      </c>
      <c r="E44" s="7" t="s">
        <v>71</v>
      </c>
      <c r="G44" s="3"/>
    </row>
    <row r="45" spans="3:7" s="1" customFormat="1" ht="19.5" thickTop="1" thickBot="1" x14ac:dyDescent="0.25">
      <c r="C45" s="2"/>
      <c r="D45" s="156" t="s">
        <v>1151</v>
      </c>
      <c r="E45" s="157"/>
      <c r="G45" s="3"/>
    </row>
    <row r="46" spans="3:7" s="1" customFormat="1" ht="15.75" outlineLevel="1" thickTop="1" x14ac:dyDescent="0.25">
      <c r="C46" s="2"/>
      <c r="D46" s="13" t="s">
        <v>973</v>
      </c>
      <c r="E46" s="4" t="s">
        <v>21</v>
      </c>
      <c r="G46" s="3"/>
    </row>
    <row r="47" spans="3:7" s="1" customFormat="1" ht="30.75" outlineLevel="1" thickBot="1" x14ac:dyDescent="0.3">
      <c r="C47" s="2"/>
      <c r="D47" s="12" t="s">
        <v>1152</v>
      </c>
      <c r="E47" s="7" t="s">
        <v>71</v>
      </c>
      <c r="G47" s="3"/>
    </row>
    <row r="48" spans="3:7" s="1" customFormat="1" ht="19.5" thickTop="1" thickBot="1" x14ac:dyDescent="0.25">
      <c r="C48" s="2"/>
      <c r="D48" s="156" t="s">
        <v>1153</v>
      </c>
      <c r="E48" s="157"/>
      <c r="G48" s="3"/>
    </row>
    <row r="49" spans="3:7" s="1" customFormat="1" ht="30.75" outlineLevel="1" thickTop="1" x14ac:dyDescent="0.25">
      <c r="C49" s="2"/>
      <c r="D49" s="13" t="s">
        <v>1154</v>
      </c>
      <c r="E49" s="4" t="s">
        <v>71</v>
      </c>
      <c r="G49" s="3"/>
    </row>
    <row r="50" spans="3:7" s="1" customFormat="1" outlineLevel="1" x14ac:dyDescent="0.2">
      <c r="C50" s="2"/>
      <c r="D50" s="15" t="s">
        <v>1155</v>
      </c>
      <c r="E50" s="27" t="s">
        <v>27</v>
      </c>
      <c r="G50" s="3"/>
    </row>
    <row r="51" spans="3:7" s="1" customFormat="1" outlineLevel="1" x14ac:dyDescent="0.2">
      <c r="C51" s="2"/>
      <c r="D51" s="15" t="s">
        <v>1156</v>
      </c>
      <c r="E51" s="27" t="s">
        <v>27</v>
      </c>
      <c r="G51" s="3"/>
    </row>
    <row r="52" spans="3:7" s="1" customFormat="1" outlineLevel="1" x14ac:dyDescent="0.2">
      <c r="C52" s="2"/>
      <c r="D52" s="15" t="s">
        <v>1157</v>
      </c>
      <c r="E52" s="27" t="s">
        <v>27</v>
      </c>
      <c r="G52" s="3"/>
    </row>
    <row r="53" spans="3:7" s="1" customFormat="1" ht="28.5" outlineLevel="1" x14ac:dyDescent="0.2">
      <c r="C53" s="2"/>
      <c r="D53" s="15" t="s">
        <v>1158</v>
      </c>
      <c r="E53" s="27" t="s">
        <v>27</v>
      </c>
      <c r="G53" s="3"/>
    </row>
    <row r="54" spans="3:7" s="1" customFormat="1" ht="15" outlineLevel="1" thickBot="1" x14ac:dyDescent="0.25">
      <c r="C54" s="2"/>
      <c r="D54" s="16" t="s">
        <v>1159</v>
      </c>
      <c r="E54" s="91" t="s">
        <v>1710</v>
      </c>
      <c r="G54" s="3"/>
    </row>
    <row r="55" spans="3:7" s="1" customFormat="1" ht="19.5" thickTop="1" thickBot="1" x14ac:dyDescent="0.25">
      <c r="C55" s="2"/>
      <c r="D55" s="156" t="s">
        <v>1160</v>
      </c>
      <c r="E55" s="157"/>
      <c r="G55" s="3"/>
    </row>
    <row r="56" spans="3:7" s="1" customFormat="1" ht="16.5" thickTop="1" thickBot="1" x14ac:dyDescent="0.3">
      <c r="C56" s="2"/>
      <c r="D56" s="46"/>
      <c r="E56" s="47" t="s">
        <v>33</v>
      </c>
      <c r="G56" s="3"/>
    </row>
    <row r="57" spans="3:7" s="1" customFormat="1" ht="15.75" thickTop="1" thickBot="1" x14ac:dyDescent="0.25">
      <c r="C57" s="2"/>
      <c r="D57" s="2"/>
      <c r="E57" s="8"/>
      <c r="G57" s="3"/>
    </row>
    <row r="58" spans="3:7" s="1" customFormat="1" ht="21.75" thickTop="1" thickBot="1" x14ac:dyDescent="0.35">
      <c r="C58" s="2"/>
      <c r="D58" s="150" t="s">
        <v>1161</v>
      </c>
      <c r="E58" s="151"/>
      <c r="G58" s="3"/>
    </row>
    <row r="59" spans="3:7" s="1" customFormat="1" ht="19.5" thickTop="1" thickBot="1" x14ac:dyDescent="0.25">
      <c r="C59" s="2"/>
      <c r="D59" s="156" t="s">
        <v>1162</v>
      </c>
      <c r="E59" s="157"/>
      <c r="G59" s="3"/>
    </row>
    <row r="60" spans="3:7" s="1" customFormat="1" ht="30.75" outlineLevel="1" thickTop="1" x14ac:dyDescent="0.25">
      <c r="C60" s="2"/>
      <c r="D60" s="13" t="s">
        <v>272</v>
      </c>
      <c r="E60" s="4" t="s">
        <v>21</v>
      </c>
      <c r="F60" s="18"/>
      <c r="G60" s="3"/>
    </row>
    <row r="61" spans="3:7" s="1" customFormat="1" ht="15.75" outlineLevel="1" thickBot="1" x14ac:dyDescent="0.3">
      <c r="C61" s="2"/>
      <c r="D61" s="12" t="s">
        <v>1163</v>
      </c>
      <c r="E61" s="7" t="s">
        <v>71</v>
      </c>
      <c r="G61" s="3"/>
    </row>
    <row r="62" spans="3:7" s="1" customFormat="1" ht="19.5" thickTop="1" thickBot="1" x14ac:dyDescent="0.25">
      <c r="C62" s="2"/>
      <c r="D62" s="156" t="s">
        <v>1164</v>
      </c>
      <c r="E62" s="157"/>
      <c r="G62" s="3"/>
    </row>
    <row r="63" spans="3:7" s="1" customFormat="1" ht="15.75" outlineLevel="1" thickTop="1" x14ac:dyDescent="0.25">
      <c r="C63" s="2"/>
      <c r="D63" s="13" t="s">
        <v>1165</v>
      </c>
      <c r="E63" s="4" t="s">
        <v>71</v>
      </c>
      <c r="G63" s="3"/>
    </row>
    <row r="64" spans="3:7" s="1" customFormat="1" ht="15" outlineLevel="1" x14ac:dyDescent="0.25">
      <c r="C64" s="2"/>
      <c r="D64" s="10" t="s">
        <v>1166</v>
      </c>
      <c r="E64" s="6" t="s">
        <v>71</v>
      </c>
      <c r="G64" s="3"/>
    </row>
    <row r="65" spans="3:7" s="1" customFormat="1" ht="30.75" outlineLevel="1" thickBot="1" x14ac:dyDescent="0.3">
      <c r="C65" s="2"/>
      <c r="D65" s="12" t="s">
        <v>1167</v>
      </c>
      <c r="E65" s="7" t="s">
        <v>71</v>
      </c>
      <c r="G65" s="3"/>
    </row>
    <row r="66" spans="3:7" s="1" customFormat="1" ht="15.75" thickTop="1" thickBot="1" x14ac:dyDescent="0.25">
      <c r="C66" s="2"/>
      <c r="D66" s="2"/>
      <c r="E66" s="8"/>
      <c r="G66" s="3"/>
    </row>
    <row r="67" spans="3:7" s="1" customFormat="1" ht="21.75" thickTop="1" thickBot="1" x14ac:dyDescent="0.35">
      <c r="C67" s="2"/>
      <c r="D67" s="150" t="s">
        <v>1168</v>
      </c>
      <c r="E67" s="151"/>
      <c r="G67" s="3"/>
    </row>
    <row r="68" spans="3:7" s="1" customFormat="1" ht="44.25" outlineLevel="1" thickTop="1" x14ac:dyDescent="0.25">
      <c r="C68" s="2"/>
      <c r="D68" s="13" t="s">
        <v>1169</v>
      </c>
      <c r="E68" s="4" t="s">
        <v>98</v>
      </c>
      <c r="G68" s="3"/>
    </row>
    <row r="69" spans="3:7" s="1" customFormat="1" ht="43.5" outlineLevel="1" x14ac:dyDescent="0.25">
      <c r="C69" s="2"/>
      <c r="D69" s="10" t="s">
        <v>1170</v>
      </c>
      <c r="E69" s="6" t="s">
        <v>975</v>
      </c>
      <c r="G69" s="3"/>
    </row>
    <row r="70" spans="3:7" s="1" customFormat="1" ht="30" outlineLevel="1" x14ac:dyDescent="0.25">
      <c r="C70" s="2"/>
      <c r="D70" s="10" t="s">
        <v>1171</v>
      </c>
      <c r="E70" s="6" t="s">
        <v>1699</v>
      </c>
      <c r="G70" s="3"/>
    </row>
    <row r="71" spans="3:7" s="1" customFormat="1" ht="43.5" outlineLevel="1" x14ac:dyDescent="0.25">
      <c r="C71" s="2"/>
      <c r="D71" s="10" t="s">
        <v>1172</v>
      </c>
      <c r="E71" s="6" t="s">
        <v>1700</v>
      </c>
      <c r="G71" s="3"/>
    </row>
    <row r="72" spans="3:7" s="1" customFormat="1" ht="30" outlineLevel="1" x14ac:dyDescent="0.25">
      <c r="C72" s="2"/>
      <c r="D72" s="10" t="s">
        <v>1173</v>
      </c>
      <c r="E72" s="6" t="s">
        <v>1229</v>
      </c>
      <c r="G72" s="160"/>
    </row>
    <row r="73" spans="3:7" s="1" customFormat="1" ht="29.25" outlineLevel="1" thickBot="1" x14ac:dyDescent="0.25">
      <c r="C73" s="2"/>
      <c r="D73" s="44" t="s">
        <v>1174</v>
      </c>
      <c r="E73" s="45" t="s">
        <v>963</v>
      </c>
      <c r="G73" s="160"/>
    </row>
    <row r="74" spans="3:7" s="1" customFormat="1" ht="19.5" thickTop="1" thickBot="1" x14ac:dyDescent="0.25">
      <c r="C74" s="2"/>
      <c r="D74" s="156" t="s">
        <v>1175</v>
      </c>
      <c r="E74" s="157"/>
      <c r="G74" s="3"/>
    </row>
    <row r="75" spans="3:7" s="1" customFormat="1" ht="44.25" outlineLevel="1" thickTop="1" x14ac:dyDescent="0.25">
      <c r="C75" s="2"/>
      <c r="D75" s="13" t="s">
        <v>1176</v>
      </c>
      <c r="E75" s="4" t="s">
        <v>131</v>
      </c>
      <c r="G75" s="3"/>
    </row>
    <row r="76" spans="3:7" s="1" customFormat="1" outlineLevel="1" x14ac:dyDescent="0.2">
      <c r="C76" s="2"/>
      <c r="D76" s="15" t="s">
        <v>1177</v>
      </c>
      <c r="E76" s="27" t="s">
        <v>22</v>
      </c>
      <c r="G76" s="3"/>
    </row>
    <row r="77" spans="3:7" s="1" customFormat="1" ht="15.75" outlineLevel="1" thickBot="1" x14ac:dyDescent="0.3">
      <c r="C77" s="2"/>
      <c r="D77" s="12" t="s">
        <v>1178</v>
      </c>
      <c r="E77" s="56" t="s">
        <v>1701</v>
      </c>
      <c r="G77" s="3"/>
    </row>
    <row r="78" spans="3:7" s="1" customFormat="1" ht="19.5" thickTop="1" thickBot="1" x14ac:dyDescent="0.25">
      <c r="C78" s="2"/>
      <c r="D78" s="156" t="s">
        <v>1179</v>
      </c>
      <c r="E78" s="157"/>
      <c r="G78" s="28"/>
    </row>
    <row r="79" spans="3:7" s="1" customFormat="1" ht="30.75" outlineLevel="1" thickTop="1" x14ac:dyDescent="0.25">
      <c r="C79" s="2"/>
      <c r="D79" s="13" t="s">
        <v>1180</v>
      </c>
      <c r="E79" s="4" t="s">
        <v>21</v>
      </c>
      <c r="G79" s="3"/>
    </row>
    <row r="80" spans="3:7" s="1" customFormat="1" ht="30" outlineLevel="1" x14ac:dyDescent="0.25">
      <c r="C80" s="2"/>
      <c r="D80" s="10" t="s">
        <v>1181</v>
      </c>
      <c r="E80" s="6" t="s">
        <v>21</v>
      </c>
      <c r="G80" s="3"/>
    </row>
    <row r="81" spans="3:7" s="1" customFormat="1" ht="60" outlineLevel="1" x14ac:dyDescent="0.25">
      <c r="C81" s="2"/>
      <c r="D81" s="10" t="s">
        <v>1182</v>
      </c>
      <c r="E81" s="6" t="s">
        <v>71</v>
      </c>
      <c r="G81" s="3"/>
    </row>
    <row r="82" spans="3:7" s="1" customFormat="1" ht="30" outlineLevel="1" x14ac:dyDescent="0.25">
      <c r="C82" s="2"/>
      <c r="D82" s="10" t="s">
        <v>1183</v>
      </c>
      <c r="E82" s="6" t="s">
        <v>21</v>
      </c>
      <c r="G82" s="3"/>
    </row>
    <row r="83" spans="3:7" s="1" customFormat="1" ht="30.75" outlineLevel="1" thickBot="1" x14ac:dyDescent="0.3">
      <c r="C83" s="2"/>
      <c r="D83" s="12" t="s">
        <v>1184</v>
      </c>
      <c r="E83" s="7" t="s">
        <v>21</v>
      </c>
      <c r="G83" s="3"/>
    </row>
    <row r="84" spans="3:7" s="1" customFormat="1" ht="19.5" thickTop="1" thickBot="1" x14ac:dyDescent="0.25">
      <c r="C84" s="2"/>
      <c r="D84" s="156" t="s">
        <v>1185</v>
      </c>
      <c r="E84" s="157"/>
      <c r="G84" s="3"/>
    </row>
    <row r="85" spans="3:7" s="1" customFormat="1" ht="44.25" outlineLevel="1" thickTop="1" x14ac:dyDescent="0.25">
      <c r="C85" s="2"/>
      <c r="D85" s="13" t="s">
        <v>1186</v>
      </c>
      <c r="E85" s="4" t="s">
        <v>98</v>
      </c>
      <c r="G85" s="3"/>
    </row>
    <row r="86" spans="3:7" s="1" customFormat="1" ht="15" outlineLevel="1" x14ac:dyDescent="0.25">
      <c r="C86" s="2"/>
      <c r="D86" s="10" t="s">
        <v>1187</v>
      </c>
      <c r="E86" s="6" t="s">
        <v>99</v>
      </c>
      <c r="G86" s="3"/>
    </row>
    <row r="87" spans="3:7" s="1" customFormat="1" ht="43.5" outlineLevel="1" x14ac:dyDescent="0.25">
      <c r="C87" s="2"/>
      <c r="D87" s="10" t="s">
        <v>1188</v>
      </c>
      <c r="E87" s="6" t="s">
        <v>98</v>
      </c>
      <c r="G87" s="3"/>
    </row>
    <row r="88" spans="3:7" s="1" customFormat="1" ht="29.25" outlineLevel="1" x14ac:dyDescent="0.25">
      <c r="C88" s="2"/>
      <c r="D88" s="10" t="s">
        <v>1185</v>
      </c>
      <c r="E88" s="6" t="s">
        <v>1702</v>
      </c>
      <c r="G88" s="3"/>
    </row>
    <row r="89" spans="3:7" s="1" customFormat="1" ht="15" outlineLevel="1" thickBot="1" x14ac:dyDescent="0.25">
      <c r="C89" s="2"/>
      <c r="D89" s="20" t="s">
        <v>1124</v>
      </c>
      <c r="E89" s="14">
        <v>0</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30" outlineLevel="1" thickBot="1" x14ac:dyDescent="0.3">
      <c r="C93" s="2"/>
      <c r="D93" s="12" t="s">
        <v>1192</v>
      </c>
      <c r="E93" s="7" t="s">
        <v>1703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30.75" thickTop="1" thickBot="1" x14ac:dyDescent="0.3">
      <c r="C102" s="2"/>
      <c r="D102" s="46"/>
      <c r="E102" s="47" t="s">
        <v>1472</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71</v>
      </c>
      <c r="G109" s="3"/>
    </row>
    <row r="110" spans="3:7" s="1" customFormat="1" ht="45.75" outlineLevel="1" thickBot="1" x14ac:dyDescent="0.3">
      <c r="C110" s="2"/>
      <c r="D110" s="12" t="s">
        <v>1205</v>
      </c>
      <c r="E110" s="7" t="s">
        <v>71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30" outlineLevel="1" thickBot="1" x14ac:dyDescent="0.3">
      <c r="C115" s="2"/>
      <c r="D115" s="12" t="s">
        <v>1209</v>
      </c>
      <c r="E115" s="7" t="s">
        <v>1704</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1705</v>
      </c>
      <c r="G117" s="3"/>
    </row>
    <row r="118" spans="3:7" s="1" customFormat="1" ht="42.75" outlineLevel="1" x14ac:dyDescent="0.2">
      <c r="C118" s="2"/>
      <c r="D118" s="15" t="s">
        <v>1212</v>
      </c>
      <c r="E118" s="6" t="s">
        <v>1625</v>
      </c>
      <c r="G118" s="3"/>
    </row>
    <row r="119" spans="3:7" s="1" customFormat="1" ht="28.5" outlineLevel="1" x14ac:dyDescent="0.2">
      <c r="C119" s="2"/>
      <c r="D119" s="15" t="s">
        <v>1213</v>
      </c>
      <c r="E119" s="6" t="s">
        <v>1625</v>
      </c>
      <c r="G119" s="3"/>
    </row>
    <row r="120" spans="3:7" s="1" customFormat="1" ht="29.25" outlineLevel="1" thickBot="1" x14ac:dyDescent="0.25">
      <c r="C120" s="2"/>
      <c r="D120" s="16" t="s">
        <v>1214</v>
      </c>
      <c r="E120" s="7" t="s">
        <v>1625</v>
      </c>
      <c r="G120" s="3"/>
    </row>
    <row r="121" spans="3:7" s="1" customFormat="1" ht="15.75" thickTop="1" thickBot="1" x14ac:dyDescent="0.25">
      <c r="C121" s="2"/>
      <c r="D121" s="156" t="s">
        <v>1473</v>
      </c>
      <c r="E121" s="157" t="e">
        <v>#N/A</v>
      </c>
      <c r="G121" s="3"/>
    </row>
    <row r="122" spans="3:7" s="1" customFormat="1" ht="30" outlineLevel="1" thickTop="1" x14ac:dyDescent="0.25">
      <c r="C122" s="2"/>
      <c r="D122" s="13" t="s">
        <v>1215</v>
      </c>
      <c r="E122" s="4" t="s">
        <v>85</v>
      </c>
      <c r="G122" s="3"/>
    </row>
    <row r="123" spans="3:7" s="1" customFormat="1" ht="100.5" outlineLevel="1" x14ac:dyDescent="0.25">
      <c r="C123" s="2"/>
      <c r="D123" s="10" t="s">
        <v>1216</v>
      </c>
      <c r="E123" s="6" t="s">
        <v>972</v>
      </c>
      <c r="G123" s="3"/>
    </row>
    <row r="124" spans="3:7" s="1" customFormat="1" ht="45" outlineLevel="1" x14ac:dyDescent="0.25">
      <c r="C124" s="2"/>
      <c r="D124" s="10" t="s">
        <v>1217</v>
      </c>
      <c r="E124" s="6" t="s">
        <v>973</v>
      </c>
      <c r="G124" s="3"/>
    </row>
    <row r="125" spans="3:7" s="1" customFormat="1" ht="30" outlineLevel="1" x14ac:dyDescent="0.25">
      <c r="C125" s="2"/>
      <c r="D125" s="10" t="s">
        <v>1218</v>
      </c>
      <c r="E125" s="19" t="s">
        <v>1244</v>
      </c>
      <c r="G125" s="3"/>
    </row>
    <row r="126" spans="3:7" s="1" customFormat="1" ht="42.75" outlineLevel="1" x14ac:dyDescent="0.2">
      <c r="C126" s="2"/>
      <c r="D126" s="9" t="s">
        <v>1124</v>
      </c>
      <c r="E126" s="11" t="s">
        <v>1706</v>
      </c>
      <c r="G126" s="3"/>
    </row>
    <row r="127" spans="3:7" s="1" customFormat="1" ht="30" outlineLevel="1" x14ac:dyDescent="0.25">
      <c r="C127" s="2"/>
      <c r="D127" s="10" t="s">
        <v>1219</v>
      </c>
      <c r="E127" s="19" t="s">
        <v>1489</v>
      </c>
      <c r="G127" s="3"/>
    </row>
    <row r="128" spans="3:7" s="1" customFormat="1" ht="57" outlineLevel="1" x14ac:dyDescent="0.2">
      <c r="C128" s="2"/>
      <c r="D128" s="9" t="s">
        <v>1124</v>
      </c>
      <c r="E128" s="11" t="s">
        <v>1707</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outlineLevel="1" x14ac:dyDescent="0.2">
      <c r="C133" s="2"/>
      <c r="D133" s="9" t="s">
        <v>1224</v>
      </c>
      <c r="E133" s="11" t="s">
        <v>974</v>
      </c>
      <c r="G133" s="3"/>
    </row>
    <row r="134" spans="3:7" s="1" customFormat="1" ht="30.75" outlineLevel="1" thickBot="1" x14ac:dyDescent="0.3">
      <c r="C134" s="2"/>
      <c r="D134" s="12" t="s">
        <v>1225</v>
      </c>
      <c r="E134" s="14">
        <v>0</v>
      </c>
      <c r="G134" s="3"/>
    </row>
    <row r="135" spans="3:7" s="1" customFormat="1" ht="15" thickTop="1" x14ac:dyDescent="0.2">
      <c r="C135" s="2"/>
      <c r="D135" s="22"/>
      <c r="E135" s="23"/>
      <c r="G135" s="3"/>
    </row>
    <row r="141" spans="3:7" s="1" customFormat="1" x14ac:dyDescent="0.2">
      <c r="C141" s="2"/>
      <c r="D141" s="2"/>
      <c r="E141" s="8"/>
      <c r="G141" s="3"/>
    </row>
    <row r="142" spans="3:7" s="1" customFormat="1" x14ac:dyDescent="0.2">
      <c r="C142" s="2"/>
      <c r="D142" s="2"/>
      <c r="E142" s="8"/>
      <c r="G142" s="3"/>
    </row>
  </sheetData>
  <mergeCells count="32">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E745E1C2-D11C-4B70-9277-C71106D72B8D}"/>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D080-B8CC-471F-95B5-D17EFAE1F215}">
  <sheetPr codeName="Tabelle66">
    <outlinePr summaryBelow="0"/>
  </sheetPr>
  <dimension ref="A1:EY156"/>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12</v>
      </c>
      <c r="G1" s="112" t="s">
        <v>1227</v>
      </c>
    </row>
    <row r="2" spans="3:8" s="1" customFormat="1" ht="29.25" thickTop="1" thickBot="1" x14ac:dyDescent="0.45">
      <c r="C2" s="2"/>
      <c r="D2" s="161" t="s">
        <v>1108</v>
      </c>
      <c r="E2" s="162"/>
      <c r="G2" s="3"/>
    </row>
    <row r="3" spans="3:8" s="1" customFormat="1" ht="87" outlineLevel="1" thickTop="1" x14ac:dyDescent="0.25">
      <c r="C3" s="2"/>
      <c r="D3" s="13" t="s">
        <v>1109</v>
      </c>
      <c r="E3" s="4" t="s">
        <v>62</v>
      </c>
      <c r="G3" s="3"/>
      <c r="H3" s="5"/>
    </row>
    <row r="4" spans="3:8" s="1" customFormat="1" ht="15" outlineLevel="1" x14ac:dyDescent="0.25">
      <c r="C4" s="2"/>
      <c r="D4" s="10" t="s">
        <v>1110</v>
      </c>
      <c r="E4" s="6" t="s">
        <v>1228</v>
      </c>
      <c r="G4" s="3"/>
    </row>
    <row r="5" spans="3:8" s="1" customFormat="1" ht="15" outlineLevel="1" x14ac:dyDescent="0.25">
      <c r="C5" s="2"/>
      <c r="D5" s="10" t="s">
        <v>1111</v>
      </c>
      <c r="E5" s="6" t="s">
        <v>13</v>
      </c>
      <c r="G5" s="3"/>
    </row>
    <row r="6" spans="3:8" s="1" customFormat="1" ht="15" outlineLevel="1" x14ac:dyDescent="0.25">
      <c r="C6" s="2"/>
      <c r="D6" s="10" t="s">
        <v>1112</v>
      </c>
      <c r="E6" s="6" t="s">
        <v>14</v>
      </c>
      <c r="G6" s="3"/>
    </row>
    <row r="7" spans="3:8" s="1" customFormat="1" ht="15" outlineLevel="1" x14ac:dyDescent="0.25">
      <c r="C7" s="2"/>
      <c r="D7" s="10" t="s">
        <v>338</v>
      </c>
      <c r="E7" s="6" t="s">
        <v>15</v>
      </c>
      <c r="G7" s="3"/>
    </row>
    <row r="8" spans="3:8" s="1" customFormat="1" ht="15" outlineLevel="1" x14ac:dyDescent="0.25">
      <c r="C8" s="2"/>
      <c r="D8" s="10" t="s">
        <v>1113</v>
      </c>
      <c r="E8" s="6" t="s">
        <v>1846</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v>75</v>
      </c>
      <c r="G11" s="3"/>
    </row>
    <row r="12" spans="3:8" s="1" customFormat="1" ht="28.5" outlineLevel="1" x14ac:dyDescent="0.2">
      <c r="C12" s="2"/>
      <c r="D12" s="15" t="s">
        <v>1117</v>
      </c>
      <c r="E12" s="27">
        <v>0</v>
      </c>
      <c r="G12" s="3"/>
    </row>
    <row r="13" spans="3:8" s="1" customFormat="1" ht="28.5" outlineLevel="1" x14ac:dyDescent="0.2">
      <c r="C13" s="2"/>
      <c r="D13" s="15" t="s">
        <v>1118</v>
      </c>
      <c r="E13" s="27">
        <v>75</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37</v>
      </c>
      <c r="G18" s="3"/>
    </row>
    <row r="19" spans="3:7" s="1" customFormat="1" ht="15" outlineLevel="1" x14ac:dyDescent="0.25">
      <c r="C19" s="2"/>
      <c r="D19" s="10" t="s">
        <v>1123</v>
      </c>
      <c r="E19" s="6" t="s">
        <v>35</v>
      </c>
      <c r="G19" s="3"/>
    </row>
    <row r="20" spans="3:7" s="1" customFormat="1" ht="28.5" outlineLevel="1" x14ac:dyDescent="0.2">
      <c r="C20" s="2"/>
      <c r="D20" s="9" t="s">
        <v>1124</v>
      </c>
      <c r="E20" s="11" t="s">
        <v>36</v>
      </c>
      <c r="G20" s="3"/>
    </row>
    <row r="21" spans="3:7" s="1" customFormat="1" ht="45" outlineLevel="1" x14ac:dyDescent="0.25">
      <c r="C21" s="2"/>
      <c r="D21" s="10" t="s">
        <v>1125</v>
      </c>
      <c r="E21" s="6" t="s">
        <v>35</v>
      </c>
      <c r="G21" s="3"/>
    </row>
    <row r="22" spans="3:7" s="1" customFormat="1" ht="57.75" outlineLevel="1" thickBot="1" x14ac:dyDescent="0.25">
      <c r="C22" s="2"/>
      <c r="D22" s="44" t="s">
        <v>1126</v>
      </c>
      <c r="E22" s="45" t="s">
        <v>38</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23</v>
      </c>
      <c r="G26" s="3"/>
    </row>
    <row r="27" spans="3:7" s="1" customFormat="1" ht="45.75" outlineLevel="1" thickBot="1" x14ac:dyDescent="0.3">
      <c r="C27" s="2"/>
      <c r="D27" s="12" t="s">
        <v>1130</v>
      </c>
      <c r="E27" s="31">
        <v>101</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39</v>
      </c>
      <c r="G29" s="3"/>
    </row>
    <row r="30" spans="3:7" s="1" customFormat="1" ht="15" outlineLevel="1" x14ac:dyDescent="0.25">
      <c r="C30" s="2"/>
      <c r="D30" s="10" t="s">
        <v>1133</v>
      </c>
      <c r="E30" s="6" t="s">
        <v>30</v>
      </c>
      <c r="G30" s="3"/>
    </row>
    <row r="31" spans="3:7" s="1" customFormat="1" ht="60" outlineLevel="1" x14ac:dyDescent="0.25">
      <c r="C31" s="2"/>
      <c r="D31" s="10" t="s">
        <v>1134</v>
      </c>
      <c r="E31" s="6" t="s">
        <v>40</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27</v>
      </c>
      <c r="G36" s="3"/>
    </row>
    <row r="37" spans="3:7" s="1" customFormat="1" ht="15" outlineLevel="1" x14ac:dyDescent="0.25">
      <c r="C37" s="2"/>
      <c r="D37" s="10" t="s">
        <v>1140</v>
      </c>
      <c r="E37" s="6" t="s">
        <v>21</v>
      </c>
      <c r="G37" s="3"/>
    </row>
    <row r="38" spans="3:7" s="1" customFormat="1" ht="43.5" outlineLevel="1" x14ac:dyDescent="0.25">
      <c r="C38" s="2"/>
      <c r="D38" s="10" t="s">
        <v>1141</v>
      </c>
      <c r="E38" s="6" t="s">
        <v>28</v>
      </c>
      <c r="G38" s="3"/>
    </row>
    <row r="39" spans="3:7" s="1" customFormat="1" ht="15" outlineLevel="1" x14ac:dyDescent="0.25">
      <c r="C39" s="2"/>
      <c r="D39" s="10" t="s">
        <v>1142</v>
      </c>
      <c r="E39" s="6" t="s">
        <v>29</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31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32</v>
      </c>
      <c r="G54" s="3"/>
    </row>
    <row r="55" spans="3:7" s="1" customFormat="1" outlineLevel="1" x14ac:dyDescent="0.2">
      <c r="C55" s="2"/>
      <c r="D55" s="15" t="s">
        <v>1156</v>
      </c>
      <c r="E55" s="27" t="s">
        <v>32</v>
      </c>
      <c r="G55" s="3"/>
    </row>
    <row r="56" spans="3:7" s="1" customFormat="1" outlineLevel="1" x14ac:dyDescent="0.2">
      <c r="C56" s="2"/>
      <c r="D56" s="15" t="s">
        <v>1157</v>
      </c>
      <c r="E56" s="27" t="s">
        <v>31</v>
      </c>
      <c r="G56" s="3"/>
    </row>
    <row r="57" spans="3:7" s="1" customFormat="1" ht="28.5" outlineLevel="1" x14ac:dyDescent="0.2">
      <c r="C57" s="2"/>
      <c r="D57" s="15" t="s">
        <v>1158</v>
      </c>
      <c r="E57" s="27" t="s">
        <v>31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32</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52</v>
      </c>
      <c r="G73" s="3"/>
    </row>
    <row r="74" spans="3:7" s="1" customFormat="1" ht="30" outlineLevel="1" x14ac:dyDescent="0.25">
      <c r="C74" s="2"/>
      <c r="D74" s="10" t="s">
        <v>1171</v>
      </c>
      <c r="E74" s="6" t="s">
        <v>53</v>
      </c>
      <c r="G74" s="3"/>
    </row>
    <row r="75" spans="3:7" s="1" customFormat="1" ht="30" outlineLevel="1" x14ac:dyDescent="0.25">
      <c r="C75" s="2"/>
      <c r="D75" s="10" t="s">
        <v>1172</v>
      </c>
      <c r="E75" s="6" t="s">
        <v>20</v>
      </c>
      <c r="G75" s="3"/>
    </row>
    <row r="76" spans="3:7" s="1" customFormat="1" ht="30" outlineLevel="1" x14ac:dyDescent="0.25">
      <c r="C76" s="2"/>
      <c r="D76" s="10" t="s">
        <v>1173</v>
      </c>
      <c r="E76" s="6" t="s">
        <v>1229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outlineLevel="1" x14ac:dyDescent="0.2">
      <c r="C80" s="2"/>
      <c r="D80" s="15" t="s">
        <v>1177</v>
      </c>
      <c r="E80" s="27" t="s">
        <v>22</v>
      </c>
      <c r="G80" s="3"/>
    </row>
    <row r="81" spans="3:7" s="1" customFormat="1" ht="30" outlineLevel="1" thickBot="1" x14ac:dyDescent="0.3">
      <c r="C81" s="2"/>
      <c r="D81" s="12" t="s">
        <v>1178</v>
      </c>
      <c r="E81" s="56" t="s">
        <v>25</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21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32</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21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21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31</v>
      </c>
      <c r="G106" s="3"/>
    </row>
    <row r="107" spans="3:7" s="1" customFormat="1" ht="60.75" outlineLevel="1" thickBot="1" x14ac:dyDescent="0.3">
      <c r="C107" s="2"/>
      <c r="D107" s="12" t="s">
        <v>1202</v>
      </c>
      <c r="E107" s="7" t="s">
        <v>31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31</v>
      </c>
      <c r="G109" s="3"/>
    </row>
    <row r="110" spans="3:7" s="1" customFormat="1" ht="45.75" outlineLevel="1" thickBot="1" x14ac:dyDescent="0.3">
      <c r="C110" s="2"/>
      <c r="D110" s="12" t="s">
        <v>1205</v>
      </c>
      <c r="E110" s="7" t="s">
        <v>31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44.25" outlineLevel="1" thickTop="1" x14ac:dyDescent="0.25">
      <c r="C114" s="2"/>
      <c r="D114" s="13" t="s">
        <v>1208</v>
      </c>
      <c r="E114" s="4" t="s">
        <v>42</v>
      </c>
      <c r="G114" s="3"/>
    </row>
    <row r="115" spans="3:7" s="1" customFormat="1" ht="44.25" outlineLevel="1" thickBot="1" x14ac:dyDescent="0.3">
      <c r="C115" s="2"/>
      <c r="D115" s="12" t="s">
        <v>1209</v>
      </c>
      <c r="E115" s="7" t="s">
        <v>43</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1233</v>
      </c>
      <c r="G117" s="3"/>
    </row>
    <row r="118" spans="3:7" s="1" customFormat="1" ht="42.75" outlineLevel="1" x14ac:dyDescent="0.2">
      <c r="C118" s="2"/>
      <c r="D118" s="15" t="s">
        <v>1212</v>
      </c>
      <c r="E118" s="6" t="s">
        <v>1234</v>
      </c>
      <c r="G118" s="3"/>
    </row>
    <row r="119" spans="3:7" s="1" customFormat="1" ht="28.5" outlineLevel="1" x14ac:dyDescent="0.2">
      <c r="C119" s="2"/>
      <c r="D119" s="15" t="s">
        <v>1213</v>
      </c>
      <c r="E119" s="6" t="s">
        <v>1235</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1237</v>
      </c>
      <c r="E121" s="157" t="s">
        <v>44</v>
      </c>
      <c r="G121" s="3"/>
    </row>
    <row r="122" spans="3:7" s="1" customFormat="1" ht="15.75" outlineLevel="1" thickTop="1" x14ac:dyDescent="0.25">
      <c r="C122" s="2"/>
      <c r="D122" s="13" t="s">
        <v>1215</v>
      </c>
      <c r="E122" s="4" t="s">
        <v>46</v>
      </c>
      <c r="G122" s="3"/>
    </row>
    <row r="123" spans="3:7" s="1" customFormat="1" ht="200.25" outlineLevel="1" x14ac:dyDescent="0.25">
      <c r="C123" s="2"/>
      <c r="D123" s="10" t="s">
        <v>1216</v>
      </c>
      <c r="E123" s="6" t="s">
        <v>47</v>
      </c>
      <c r="G123" s="3"/>
    </row>
    <row r="124" spans="3:7" s="1" customFormat="1" ht="86.25" outlineLevel="1" x14ac:dyDescent="0.25">
      <c r="C124" s="2"/>
      <c r="D124" s="10" t="s">
        <v>1217</v>
      </c>
      <c r="E124" s="6" t="s">
        <v>48</v>
      </c>
      <c r="G124" s="3"/>
    </row>
    <row r="125" spans="3:7" s="1" customFormat="1" ht="30" outlineLevel="1" x14ac:dyDescent="0.25">
      <c r="C125" s="2"/>
      <c r="D125" s="10" t="s">
        <v>1218</v>
      </c>
      <c r="E125" s="19" t="s">
        <v>1238</v>
      </c>
      <c r="G125" s="3"/>
    </row>
    <row r="126" spans="3:7" s="1" customFormat="1" ht="42.75" outlineLevel="1" x14ac:dyDescent="0.2">
      <c r="C126" s="2"/>
      <c r="D126" s="9" t="s">
        <v>1124</v>
      </c>
      <c r="E126" s="11" t="s">
        <v>49</v>
      </c>
      <c r="G126" s="3"/>
    </row>
    <row r="127" spans="3:7" s="1" customFormat="1" ht="30" outlineLevel="1" x14ac:dyDescent="0.25">
      <c r="C127" s="2"/>
      <c r="D127" s="10" t="s">
        <v>1219</v>
      </c>
      <c r="E127" s="19" t="s">
        <v>1239</v>
      </c>
      <c r="G127" s="3"/>
    </row>
    <row r="128" spans="3:7" s="1" customFormat="1" ht="28.5" outlineLevel="1" x14ac:dyDescent="0.2">
      <c r="C128" s="2"/>
      <c r="D128" s="9" t="s">
        <v>1124</v>
      </c>
      <c r="E128" s="11" t="s">
        <v>50</v>
      </c>
      <c r="G128" s="3"/>
    </row>
    <row r="129" spans="3:7" s="1" customFormat="1" ht="15" outlineLevel="1" x14ac:dyDescent="0.25">
      <c r="C129" s="2"/>
      <c r="D129" s="97" t="s">
        <v>1220</v>
      </c>
      <c r="E129" s="6"/>
      <c r="G129" s="3"/>
    </row>
    <row r="130" spans="3:7" s="1" customFormat="1" outlineLevel="1" x14ac:dyDescent="0.2">
      <c r="C130" s="2"/>
      <c r="D130" s="15" t="s">
        <v>1221</v>
      </c>
      <c r="E130" s="19" t="s">
        <v>1240</v>
      </c>
      <c r="G130" s="3"/>
    </row>
    <row r="131" spans="3:7" s="1" customFormat="1" outlineLevel="1" x14ac:dyDescent="0.2">
      <c r="C131" s="2"/>
      <c r="D131" s="15" t="s">
        <v>1222</v>
      </c>
      <c r="E131" s="19" t="s">
        <v>1241</v>
      </c>
      <c r="G131" s="3"/>
    </row>
    <row r="132" spans="3:7" s="1" customFormat="1" outlineLevel="1" x14ac:dyDescent="0.2">
      <c r="C132" s="2"/>
      <c r="D132" s="15" t="s">
        <v>1223</v>
      </c>
      <c r="E132" s="19" t="s">
        <v>1242</v>
      </c>
      <c r="G132" s="3"/>
    </row>
    <row r="133" spans="3:7" s="1" customFormat="1" ht="28.5" outlineLevel="1" x14ac:dyDescent="0.2">
      <c r="C133" s="2"/>
      <c r="D133" s="9" t="s">
        <v>1224</v>
      </c>
      <c r="E133" s="11" t="s">
        <v>51</v>
      </c>
      <c r="G133" s="3"/>
    </row>
    <row r="134" spans="3:7" s="1" customFormat="1" ht="30.75" outlineLevel="1" thickBot="1" x14ac:dyDescent="0.3">
      <c r="C134" s="2"/>
      <c r="D134" s="12" t="s">
        <v>1225</v>
      </c>
      <c r="E134" s="14">
        <v>0</v>
      </c>
      <c r="G134" s="3"/>
    </row>
    <row r="135" spans="3:7" s="1" customFormat="1" ht="15.75" thickTop="1" thickBot="1" x14ac:dyDescent="0.25">
      <c r="C135" s="2"/>
      <c r="D135" s="156" t="s">
        <v>1243</v>
      </c>
      <c r="E135" s="157" t="s">
        <v>54</v>
      </c>
      <c r="G135" s="3"/>
    </row>
    <row r="136" spans="3:7" s="1" customFormat="1" ht="15.75" outlineLevel="1" thickTop="1" x14ac:dyDescent="0.25">
      <c r="C136" s="2"/>
      <c r="D136" s="13" t="s">
        <v>1215</v>
      </c>
      <c r="E136" s="4" t="s">
        <v>55</v>
      </c>
      <c r="G136" s="3"/>
    </row>
    <row r="137" spans="3:7" s="1" customFormat="1" ht="200.25" outlineLevel="1" x14ac:dyDescent="0.25">
      <c r="C137" s="2"/>
      <c r="D137" s="10" t="s">
        <v>1216</v>
      </c>
      <c r="E137" s="6" t="s">
        <v>47</v>
      </c>
      <c r="G137" s="3"/>
    </row>
    <row r="138" spans="3:7" s="1" customFormat="1" ht="100.5" outlineLevel="1" x14ac:dyDescent="0.25">
      <c r="C138" s="2"/>
      <c r="D138" s="10" t="s">
        <v>1217</v>
      </c>
      <c r="E138" s="6" t="s">
        <v>56</v>
      </c>
      <c r="G138" s="3"/>
    </row>
    <row r="139" spans="3:7" s="1" customFormat="1" ht="30" outlineLevel="1" x14ac:dyDescent="0.25">
      <c r="C139" s="2"/>
      <c r="D139" s="10" t="s">
        <v>1218</v>
      </c>
      <c r="E139" s="19" t="s">
        <v>1244</v>
      </c>
      <c r="G139" s="3"/>
    </row>
    <row r="140" spans="3:7" s="1" customFormat="1" outlineLevel="1" x14ac:dyDescent="0.2">
      <c r="C140" s="2"/>
      <c r="D140" s="9" t="s">
        <v>1124</v>
      </c>
      <c r="E140" s="11">
        <v>0</v>
      </c>
      <c r="G140" s="3"/>
    </row>
    <row r="141" spans="3:7" s="1" customFormat="1" ht="30" outlineLevel="1" x14ac:dyDescent="0.25">
      <c r="C141" s="2"/>
      <c r="D141" s="10" t="s">
        <v>1219</v>
      </c>
      <c r="E141" s="19" t="s">
        <v>1245</v>
      </c>
      <c r="G141" s="3"/>
    </row>
    <row r="142" spans="3:7" s="1" customFormat="1" outlineLevel="1" x14ac:dyDescent="0.2">
      <c r="C142" s="2"/>
      <c r="D142" s="9" t="s">
        <v>1124</v>
      </c>
      <c r="E142" s="11" t="s">
        <v>57</v>
      </c>
      <c r="G142" s="3"/>
    </row>
    <row r="143" spans="3:7" s="1" customFormat="1" ht="15" outlineLevel="1" x14ac:dyDescent="0.25">
      <c r="C143" s="2"/>
      <c r="D143" s="97" t="s">
        <v>1220</v>
      </c>
      <c r="E143" s="6"/>
      <c r="G143" s="3"/>
    </row>
    <row r="144" spans="3:7" s="1" customFormat="1" outlineLevel="1" x14ac:dyDescent="0.2">
      <c r="C144" s="2"/>
      <c r="D144" s="15" t="s">
        <v>1221</v>
      </c>
      <c r="E144" s="19" t="s">
        <v>1240</v>
      </c>
      <c r="G144" s="3"/>
    </row>
    <row r="145" spans="3:7" s="1" customFormat="1" outlineLevel="1" x14ac:dyDescent="0.2">
      <c r="C145" s="2"/>
      <c r="D145" s="15" t="s">
        <v>1222</v>
      </c>
      <c r="E145" s="19" t="s">
        <v>1241</v>
      </c>
      <c r="G145" s="3"/>
    </row>
    <row r="146" spans="3:7" s="1" customFormat="1" outlineLevel="1" x14ac:dyDescent="0.2">
      <c r="C146" s="2"/>
      <c r="D146" s="15" t="s">
        <v>1223</v>
      </c>
      <c r="E146" s="19" t="s">
        <v>1242</v>
      </c>
      <c r="G146" s="3"/>
    </row>
    <row r="147" spans="3:7" s="1" customFormat="1" outlineLevel="1" x14ac:dyDescent="0.2">
      <c r="C147" s="2"/>
      <c r="D147" s="9" t="s">
        <v>1224</v>
      </c>
      <c r="E147" s="11" t="s">
        <v>58</v>
      </c>
      <c r="G147" s="3"/>
    </row>
    <row r="148" spans="3:7" s="1" customFormat="1" ht="30.75" outlineLevel="1" thickBot="1" x14ac:dyDescent="0.3">
      <c r="C148" s="2"/>
      <c r="D148" s="12" t="s">
        <v>1225</v>
      </c>
      <c r="E148" s="14">
        <v>0</v>
      </c>
      <c r="G148" s="3"/>
    </row>
    <row r="149" spans="3:7" s="1" customFormat="1" ht="15" thickTop="1" x14ac:dyDescent="0.2">
      <c r="C149" s="2"/>
      <c r="D149" s="22"/>
      <c r="E149" s="23"/>
      <c r="G149" s="3"/>
    </row>
    <row r="155" spans="3:7" s="1" customFormat="1" x14ac:dyDescent="0.2">
      <c r="C155" s="2"/>
      <c r="D155" s="2"/>
      <c r="E155" s="8"/>
      <c r="G155" s="3"/>
    </row>
    <row r="156" spans="3:7" s="1" customFormat="1" x14ac:dyDescent="0.2">
      <c r="C156" s="2"/>
      <c r="D156" s="2"/>
      <c r="E156" s="8"/>
      <c r="G156"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Übersicht!A1" display="zurück zur Übersicht" xr:uid="{C10C0F50-FA53-4C85-B1B5-420D0B04E120}"/>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17B9-89E7-48CF-8D4D-62EB72970EDA}">
  <sheetPr codeName="Tabelle67">
    <outlinePr summaryBelow="0"/>
  </sheetPr>
  <dimension ref="A1:EY160"/>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63</v>
      </c>
      <c r="G1" s="112" t="s">
        <v>1227</v>
      </c>
    </row>
    <row r="2" spans="3:8" s="1" customFormat="1" ht="29.25" thickTop="1" thickBot="1" x14ac:dyDescent="0.45">
      <c r="C2" s="2"/>
      <c r="D2" s="161" t="s">
        <v>1108</v>
      </c>
      <c r="E2" s="162"/>
      <c r="G2" s="3"/>
    </row>
    <row r="3" spans="3:8" s="1" customFormat="1" ht="115.5" outlineLevel="1" thickTop="1" x14ac:dyDescent="0.25">
      <c r="C3" s="2"/>
      <c r="D3" s="13" t="s">
        <v>1109</v>
      </c>
      <c r="E3" s="4" t="s">
        <v>102</v>
      </c>
      <c r="G3" s="3"/>
      <c r="H3" s="5"/>
    </row>
    <row r="4" spans="3:8" s="1" customFormat="1" ht="15" outlineLevel="1" x14ac:dyDescent="0.25">
      <c r="C4" s="2"/>
      <c r="D4" s="10" t="s">
        <v>1110</v>
      </c>
      <c r="E4" s="6" t="s">
        <v>1246</v>
      </c>
      <c r="G4" s="3"/>
    </row>
    <row r="5" spans="3:8" s="1" customFormat="1" ht="15" outlineLevel="1" x14ac:dyDescent="0.25">
      <c r="C5" s="2"/>
      <c r="D5" s="10" t="s">
        <v>1111</v>
      </c>
      <c r="E5" s="6" t="s">
        <v>64</v>
      </c>
      <c r="G5" s="3"/>
    </row>
    <row r="6" spans="3:8" s="1" customFormat="1" ht="15" outlineLevel="1" x14ac:dyDescent="0.25">
      <c r="C6" s="2"/>
      <c r="D6" s="10" t="s">
        <v>1112</v>
      </c>
      <c r="E6" s="6" t="s">
        <v>65</v>
      </c>
      <c r="G6" s="3"/>
    </row>
    <row r="7" spans="3:8" s="1" customFormat="1" ht="15" outlineLevel="1" x14ac:dyDescent="0.25">
      <c r="C7" s="2"/>
      <c r="D7" s="10" t="s">
        <v>338</v>
      </c>
      <c r="E7" s="6" t="s">
        <v>66</v>
      </c>
      <c r="G7" s="3"/>
    </row>
    <row r="8" spans="3:8" s="1" customFormat="1" ht="15" outlineLevel="1" x14ac:dyDescent="0.25">
      <c r="C8" s="2"/>
      <c r="D8" s="10" t="s">
        <v>1113</v>
      </c>
      <c r="E8" s="6" t="s">
        <v>67</v>
      </c>
      <c r="G8" s="3"/>
    </row>
    <row r="9" spans="3:8" s="1" customFormat="1" ht="100.5" outlineLevel="1" x14ac:dyDescent="0.25">
      <c r="C9" s="2"/>
      <c r="D9" s="10" t="s">
        <v>1114</v>
      </c>
      <c r="E9" s="6" t="s">
        <v>69</v>
      </c>
      <c r="G9" s="3"/>
    </row>
    <row r="10" spans="3:8" s="1" customFormat="1" outlineLevel="1" x14ac:dyDescent="0.2">
      <c r="C10" s="2"/>
      <c r="D10" s="72" t="s">
        <v>1115</v>
      </c>
      <c r="E10" s="55" t="s">
        <v>22</v>
      </c>
      <c r="G10" s="3"/>
    </row>
    <row r="11" spans="3:8" s="1" customFormat="1" ht="45" outlineLevel="1" x14ac:dyDescent="0.25">
      <c r="C11" s="2"/>
      <c r="D11" s="10" t="s">
        <v>1116</v>
      </c>
      <c r="E11" s="6">
        <v>500</v>
      </c>
      <c r="G11" s="3"/>
    </row>
    <row r="12" spans="3:8" s="1" customFormat="1" ht="28.5" outlineLevel="1" x14ac:dyDescent="0.2">
      <c r="C12" s="2"/>
      <c r="D12" s="15" t="s">
        <v>1117</v>
      </c>
      <c r="E12" s="27">
        <v>500</v>
      </c>
      <c r="G12" s="3"/>
    </row>
    <row r="13" spans="3:8" s="1" customFormat="1" ht="28.5" outlineLevel="1" x14ac:dyDescent="0.2">
      <c r="C13" s="2"/>
      <c r="D13" s="15" t="s">
        <v>1118</v>
      </c>
      <c r="E13" s="27">
        <v>0</v>
      </c>
      <c r="G13" s="3"/>
    </row>
    <row r="14" spans="3:8" s="1" customFormat="1" ht="15" outlineLevel="1" thickBot="1" x14ac:dyDescent="0.25">
      <c r="C14" s="2"/>
      <c r="D14" s="16" t="s">
        <v>1119</v>
      </c>
      <c r="E14" s="91">
        <v>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79</v>
      </c>
      <c r="G18" s="3"/>
    </row>
    <row r="19" spans="3:7" s="1" customFormat="1" ht="15" outlineLevel="1" x14ac:dyDescent="0.25">
      <c r="C19" s="2"/>
      <c r="D19" s="10" t="s">
        <v>1123</v>
      </c>
      <c r="E19" s="6" t="s">
        <v>35</v>
      </c>
      <c r="G19" s="3"/>
    </row>
    <row r="20" spans="3:7" s="1" customFormat="1" ht="42.75" outlineLevel="1" x14ac:dyDescent="0.2">
      <c r="C20" s="2"/>
      <c r="D20" s="9" t="s">
        <v>1124</v>
      </c>
      <c r="E20" s="11" t="s">
        <v>78</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199</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81</v>
      </c>
      <c r="G29" s="3"/>
    </row>
    <row r="30" spans="3:7" s="1" customFormat="1" ht="43.5" outlineLevel="1" x14ac:dyDescent="0.25">
      <c r="C30" s="2"/>
      <c r="D30" s="10" t="s">
        <v>1133</v>
      </c>
      <c r="E30" s="6" t="s">
        <v>100</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26</v>
      </c>
      <c r="G33" s="3"/>
    </row>
    <row r="34" spans="3:7" s="1" customFormat="1" ht="100.5" outlineLevel="1" thickBot="1" x14ac:dyDescent="0.25">
      <c r="C34" s="2"/>
      <c r="D34" s="16" t="s">
        <v>1137</v>
      </c>
      <c r="E34" s="7" t="s">
        <v>101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29.25" outlineLevel="1" x14ac:dyDescent="0.25">
      <c r="C39" s="2"/>
      <c r="D39" s="10" t="s">
        <v>1142</v>
      </c>
      <c r="E39" s="6" t="s">
        <v>77</v>
      </c>
      <c r="G39" s="3"/>
    </row>
    <row r="40" spans="3:7" s="1" customFormat="1" ht="45.75" outlineLevel="1" thickBot="1" x14ac:dyDescent="0.3">
      <c r="C40" s="2"/>
      <c r="D40" s="12" t="s">
        <v>1143</v>
      </c>
      <c r="E40" s="7" t="s">
        <v>26</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33</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21</v>
      </c>
      <c r="G54" s="3"/>
    </row>
    <row r="55" spans="3:7" s="1" customFormat="1" outlineLevel="1" x14ac:dyDescent="0.2">
      <c r="C55" s="2"/>
      <c r="D55" s="15" t="s">
        <v>1156</v>
      </c>
      <c r="E55" s="27" t="s">
        <v>21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33</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71</v>
      </c>
      <c r="F64" s="18"/>
      <c r="G64" s="3"/>
    </row>
    <row r="65" spans="3:7" s="1" customFormat="1" ht="15.75" outlineLevel="1" thickBot="1" x14ac:dyDescent="0.3">
      <c r="C65" s="2"/>
      <c r="D65" s="12" t="s">
        <v>1163</v>
      </c>
      <c r="E65" s="7" t="s">
        <v>31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90</v>
      </c>
      <c r="G73" s="3"/>
    </row>
    <row r="74" spans="3:7" s="1" customFormat="1" ht="30" outlineLevel="1" x14ac:dyDescent="0.25">
      <c r="C74" s="2"/>
      <c r="D74" s="10" t="s">
        <v>1171</v>
      </c>
      <c r="E74" s="6" t="s">
        <v>91</v>
      </c>
      <c r="G74" s="3"/>
    </row>
    <row r="75" spans="3:7" s="1" customFormat="1" ht="57.75" outlineLevel="1" x14ac:dyDescent="0.25">
      <c r="C75" s="2"/>
      <c r="D75" s="10" t="s">
        <v>1172</v>
      </c>
      <c r="E75" s="6" t="s">
        <v>70</v>
      </c>
      <c r="G75" s="3"/>
    </row>
    <row r="76" spans="3:7" s="1" customFormat="1" ht="30" outlineLevel="1" x14ac:dyDescent="0.25">
      <c r="C76" s="2"/>
      <c r="D76" s="10" t="s">
        <v>1173</v>
      </c>
      <c r="E76" s="6" t="s">
        <v>1247</v>
      </c>
      <c r="G76" s="160"/>
    </row>
    <row r="77" spans="3:7" s="1" customFormat="1" ht="15" outlineLevel="1" thickBot="1" x14ac:dyDescent="0.25">
      <c r="C77" s="2"/>
      <c r="D77" s="44" t="s">
        <v>1174</v>
      </c>
      <c r="E77" s="45" t="s">
        <v>72</v>
      </c>
      <c r="G77" s="160"/>
    </row>
    <row r="78" spans="3:7" s="1" customFormat="1" ht="19.5" thickTop="1" thickBot="1" x14ac:dyDescent="0.25">
      <c r="C78" s="2"/>
      <c r="D78" s="156" t="s">
        <v>1175</v>
      </c>
      <c r="E78" s="157"/>
      <c r="G78" s="3"/>
    </row>
    <row r="79" spans="3:7" s="1" customFormat="1" ht="30" outlineLevel="1" thickTop="1" x14ac:dyDescent="0.25">
      <c r="C79" s="2"/>
      <c r="D79" s="13" t="s">
        <v>1176</v>
      </c>
      <c r="E79" s="4" t="s">
        <v>74</v>
      </c>
      <c r="G79" s="3"/>
    </row>
    <row r="80" spans="3:7" s="1" customFormat="1" outlineLevel="1" x14ac:dyDescent="0.2">
      <c r="C80" s="2"/>
      <c r="D80" s="15" t="s">
        <v>1177</v>
      </c>
      <c r="E80" s="27" t="s">
        <v>75</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71</v>
      </c>
      <c r="G83" s="3"/>
    </row>
    <row r="84" spans="3:7" s="1" customFormat="1" ht="30" outlineLevel="1" x14ac:dyDescent="0.25">
      <c r="C84" s="2"/>
      <c r="D84" s="10" t="s">
        <v>1181</v>
      </c>
      <c r="E84" s="6" t="s">
        <v>71</v>
      </c>
      <c r="G84" s="3"/>
    </row>
    <row r="85" spans="3:7" s="1" customFormat="1" ht="60" outlineLevel="1" x14ac:dyDescent="0.25">
      <c r="C85" s="2"/>
      <c r="D85" s="10" t="s">
        <v>1182</v>
      </c>
      <c r="E85" s="6" t="s">
        <v>21</v>
      </c>
      <c r="G85" s="3"/>
    </row>
    <row r="86" spans="3:7" s="1" customFormat="1" ht="30" outlineLevel="1" x14ac:dyDescent="0.25">
      <c r="C86" s="2"/>
      <c r="D86" s="10" t="s">
        <v>1183</v>
      </c>
      <c r="E86" s="6" t="s">
        <v>71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44.25" outlineLevel="1" thickTop="1" x14ac:dyDescent="0.25">
      <c r="C89" s="2"/>
      <c r="D89" s="13" t="s">
        <v>1186</v>
      </c>
      <c r="E89" s="4" t="s">
        <v>98</v>
      </c>
      <c r="G89" s="3"/>
    </row>
    <row r="90" spans="3:7" s="1" customFormat="1" ht="15" outlineLevel="1" x14ac:dyDescent="0.25">
      <c r="C90" s="2"/>
      <c r="D90" s="10" t="s">
        <v>1187</v>
      </c>
      <c r="E90" s="6" t="s">
        <v>99</v>
      </c>
      <c r="G90" s="3"/>
    </row>
    <row r="91" spans="3:7" s="1" customFormat="1" ht="43.5" outlineLevel="1" x14ac:dyDescent="0.25">
      <c r="C91" s="2"/>
      <c r="D91" s="10" t="s">
        <v>1188</v>
      </c>
      <c r="E91" s="6" t="s">
        <v>98</v>
      </c>
      <c r="G91" s="3"/>
    </row>
    <row r="92" spans="3:7" s="1" customFormat="1" ht="15" outlineLevel="1" x14ac:dyDescent="0.25">
      <c r="C92" s="2"/>
      <c r="D92" s="10" t="s">
        <v>1185</v>
      </c>
      <c r="E92" s="6" t="s">
        <v>30</v>
      </c>
      <c r="G92" s="3"/>
    </row>
    <row r="93" spans="3:7" s="1" customFormat="1" ht="15" outlineLevel="1" thickBot="1" x14ac:dyDescent="0.25">
      <c r="C93" s="2"/>
      <c r="D93" s="20" t="s">
        <v>1124</v>
      </c>
      <c r="E93" s="14">
        <v>0</v>
      </c>
      <c r="G93" s="3"/>
    </row>
    <row r="94" spans="3:7" s="1" customFormat="1" ht="19.5" thickTop="1" thickBot="1" x14ac:dyDescent="0.25">
      <c r="C94" s="2"/>
      <c r="D94" s="156" t="s">
        <v>1189</v>
      </c>
      <c r="E94" s="157"/>
      <c r="G94" s="3"/>
    </row>
    <row r="95" spans="3:7" s="1" customFormat="1" ht="15.75" outlineLevel="1" thickTop="1" x14ac:dyDescent="0.25">
      <c r="C95" s="2"/>
      <c r="D95" s="13" t="s">
        <v>1190</v>
      </c>
      <c r="E95" s="4" t="s">
        <v>21</v>
      </c>
      <c r="G95" s="3"/>
    </row>
    <row r="96" spans="3:7" s="1" customFormat="1" ht="15" outlineLevel="1" x14ac:dyDescent="0.25">
      <c r="C96" s="2"/>
      <c r="D96" s="10" t="s">
        <v>1191</v>
      </c>
      <c r="E96" s="6" t="s">
        <v>71</v>
      </c>
      <c r="G96" s="3"/>
    </row>
    <row r="97" spans="3:7" s="1" customFormat="1" ht="15.75" outlineLevel="1" thickBot="1" x14ac:dyDescent="0.3">
      <c r="C97" s="2"/>
      <c r="D97" s="12" t="s">
        <v>1192</v>
      </c>
      <c r="E97" s="7" t="s">
        <v>1248</v>
      </c>
      <c r="G97" s="3"/>
    </row>
    <row r="98" spans="3:7" s="1" customFormat="1" ht="15.75" thickTop="1" thickBot="1" x14ac:dyDescent="0.25">
      <c r="C98" s="2"/>
      <c r="D98" s="2"/>
      <c r="E98" s="8"/>
      <c r="G98" s="3"/>
    </row>
    <row r="99" spans="3:7" s="1" customFormat="1" ht="21.75" thickTop="1" thickBot="1" x14ac:dyDescent="0.35">
      <c r="C99" s="2"/>
      <c r="D99" s="150" t="s">
        <v>1193</v>
      </c>
      <c r="E99" s="151"/>
      <c r="G99" s="17"/>
    </row>
    <row r="100" spans="3:7" s="1" customFormat="1" ht="19.5" thickTop="1" thickBot="1" x14ac:dyDescent="0.25">
      <c r="C100" s="2"/>
      <c r="D100" s="156" t="s">
        <v>1194</v>
      </c>
      <c r="E100" s="157"/>
      <c r="G100" s="17"/>
    </row>
    <row r="101" spans="3:7" s="1" customFormat="1" ht="16.5" outlineLevel="1" thickTop="1" thickBot="1" x14ac:dyDescent="0.3">
      <c r="C101" s="2"/>
      <c r="D101" s="46" t="s">
        <v>1195</v>
      </c>
      <c r="E101" s="47" t="s">
        <v>21</v>
      </c>
      <c r="G101" s="3"/>
    </row>
    <row r="102" spans="3:7" s="1" customFormat="1" ht="19.5" thickTop="1" thickBot="1" x14ac:dyDescent="0.25">
      <c r="C102" s="2"/>
      <c r="D102" s="156" t="s">
        <v>1196</v>
      </c>
      <c r="E102" s="157"/>
      <c r="G102" s="3"/>
    </row>
    <row r="103" spans="3:7" s="1" customFormat="1" ht="15.75" outlineLevel="1" thickTop="1" x14ac:dyDescent="0.25">
      <c r="C103" s="2"/>
      <c r="D103" s="13" t="s">
        <v>1197</v>
      </c>
      <c r="E103" s="4" t="s">
        <v>71</v>
      </c>
      <c r="G103" s="3"/>
    </row>
    <row r="104" spans="3:7" s="1" customFormat="1" ht="45.75" outlineLevel="1" thickBot="1" x14ac:dyDescent="0.3">
      <c r="C104" s="2"/>
      <c r="D104" s="12" t="s">
        <v>1198</v>
      </c>
      <c r="E104" s="7" t="s">
        <v>31</v>
      </c>
      <c r="G104" s="3"/>
    </row>
    <row r="105" spans="3:7" s="1" customFormat="1" ht="19.5" thickTop="1" thickBot="1" x14ac:dyDescent="0.25">
      <c r="C105" s="2"/>
      <c r="D105" s="156" t="s">
        <v>1160</v>
      </c>
      <c r="E105" s="157"/>
      <c r="G105" s="3"/>
    </row>
    <row r="106" spans="3:7" s="1" customFormat="1" ht="16.5" thickTop="1" thickBot="1" x14ac:dyDescent="0.3">
      <c r="C106" s="2"/>
      <c r="D106" s="46"/>
      <c r="E106" s="47" t="s">
        <v>33</v>
      </c>
      <c r="G106" s="3"/>
    </row>
    <row r="107" spans="3:7" s="1" customFormat="1" ht="15.75" thickTop="1" thickBot="1" x14ac:dyDescent="0.25">
      <c r="C107" s="2"/>
      <c r="D107" s="2"/>
      <c r="E107" s="8"/>
      <c r="G107" s="3"/>
    </row>
    <row r="108" spans="3:7" s="1" customFormat="1" ht="21.75" thickTop="1" thickBot="1" x14ac:dyDescent="0.35">
      <c r="C108" s="2"/>
      <c r="D108" s="150" t="s">
        <v>1199</v>
      </c>
      <c r="E108" s="151"/>
      <c r="G108" s="3"/>
    </row>
    <row r="109" spans="3:7" s="1" customFormat="1" ht="19.5" thickTop="1" thickBot="1" x14ac:dyDescent="0.25">
      <c r="C109" s="2"/>
      <c r="D109" s="156" t="s">
        <v>1200</v>
      </c>
      <c r="E109" s="157"/>
      <c r="G109" s="3"/>
    </row>
    <row r="110" spans="3:7" s="1" customFormat="1" ht="75.75" outlineLevel="1" thickTop="1" x14ac:dyDescent="0.25">
      <c r="C110" s="2"/>
      <c r="D110" s="13" t="s">
        <v>1201</v>
      </c>
      <c r="E110" s="4" t="s">
        <v>21</v>
      </c>
      <c r="G110" s="3"/>
    </row>
    <row r="111" spans="3:7" s="1" customFormat="1" ht="60.75" outlineLevel="1" thickBot="1" x14ac:dyDescent="0.3">
      <c r="C111" s="2"/>
      <c r="D111" s="12" t="s">
        <v>1202</v>
      </c>
      <c r="E111" s="7" t="s">
        <v>71</v>
      </c>
      <c r="G111" s="3"/>
    </row>
    <row r="112" spans="3:7" s="1" customFormat="1" ht="19.5" thickTop="1" thickBot="1" x14ac:dyDescent="0.25">
      <c r="C112" s="2"/>
      <c r="D112" s="156" t="s">
        <v>1232</v>
      </c>
      <c r="E112" s="157"/>
      <c r="G112" s="3"/>
    </row>
    <row r="113" spans="3:7" s="1" customFormat="1" ht="30.75" outlineLevel="1" thickTop="1" x14ac:dyDescent="0.25">
      <c r="C113" s="2"/>
      <c r="D113" s="13" t="s">
        <v>1204</v>
      </c>
      <c r="E113" s="4" t="s">
        <v>71</v>
      </c>
      <c r="G113" s="3"/>
    </row>
    <row r="114" spans="3:7" s="1" customFormat="1" ht="45.75" outlineLevel="1" thickBot="1" x14ac:dyDescent="0.3">
      <c r="C114" s="2"/>
      <c r="D114" s="12" t="s">
        <v>1205</v>
      </c>
      <c r="E114" s="7" t="s">
        <v>71</v>
      </c>
      <c r="G114" s="3"/>
    </row>
    <row r="115" spans="3:7" s="1" customFormat="1" ht="15.75" thickTop="1" thickBot="1" x14ac:dyDescent="0.25">
      <c r="C115" s="2"/>
      <c r="D115" s="2"/>
      <c r="E115" s="8"/>
      <c r="G115" s="3"/>
    </row>
    <row r="116" spans="3:7" s="1" customFormat="1" ht="29.25" thickTop="1" thickBot="1" x14ac:dyDescent="0.45">
      <c r="C116" s="2"/>
      <c r="D116" s="158" t="s">
        <v>1206</v>
      </c>
      <c r="E116" s="159"/>
      <c r="G116" s="3"/>
    </row>
    <row r="117" spans="3:7" s="1" customFormat="1" ht="19.5" thickTop="1" thickBot="1" x14ac:dyDescent="0.25">
      <c r="C117" s="2"/>
      <c r="D117" s="156" t="s">
        <v>1207</v>
      </c>
      <c r="E117" s="157"/>
      <c r="G117" s="3"/>
    </row>
    <row r="118" spans="3:7" s="1" customFormat="1" ht="30" outlineLevel="1" thickTop="1" x14ac:dyDescent="0.25">
      <c r="C118" s="2"/>
      <c r="D118" s="13" t="s">
        <v>1208</v>
      </c>
      <c r="E118" s="4" t="s">
        <v>83</v>
      </c>
      <c r="G118" s="3"/>
    </row>
    <row r="119" spans="3:7" s="1" customFormat="1" ht="44.25" outlineLevel="1" thickBot="1" x14ac:dyDescent="0.3">
      <c r="C119" s="2"/>
      <c r="D119" s="12" t="s">
        <v>1209</v>
      </c>
      <c r="E119" s="7" t="s">
        <v>43</v>
      </c>
      <c r="G119" s="3"/>
    </row>
    <row r="120" spans="3:7" s="1" customFormat="1" ht="19.5" thickTop="1" thickBot="1" x14ac:dyDescent="0.25">
      <c r="C120" s="2"/>
      <c r="D120" s="156" t="s">
        <v>1210</v>
      </c>
      <c r="E120" s="157"/>
      <c r="G120" s="3"/>
    </row>
    <row r="121" spans="3:7" s="1" customFormat="1" ht="43.5" outlineLevel="1" thickTop="1" x14ac:dyDescent="0.2">
      <c r="C121" s="2"/>
      <c r="D121" s="21" t="s">
        <v>1211</v>
      </c>
      <c r="E121" s="4" t="s">
        <v>1249</v>
      </c>
      <c r="G121" s="3"/>
    </row>
    <row r="122" spans="3:7" s="1" customFormat="1" ht="42.75" outlineLevel="1" x14ac:dyDescent="0.2">
      <c r="C122" s="2"/>
      <c r="D122" s="15" t="s">
        <v>1212</v>
      </c>
      <c r="E122" s="6" t="s">
        <v>1250</v>
      </c>
      <c r="G122" s="3"/>
    </row>
    <row r="123" spans="3:7" s="1" customFormat="1" ht="28.5" outlineLevel="1" x14ac:dyDescent="0.2">
      <c r="C123" s="2"/>
      <c r="D123" s="15" t="s">
        <v>1213</v>
      </c>
      <c r="E123" s="6" t="s">
        <v>1251</v>
      </c>
      <c r="G123" s="3"/>
    </row>
    <row r="124" spans="3:7" s="1" customFormat="1" ht="29.25" outlineLevel="1" thickBot="1" x14ac:dyDescent="0.25">
      <c r="C124" s="2"/>
      <c r="D124" s="16" t="s">
        <v>1214</v>
      </c>
      <c r="E124" s="7" t="s">
        <v>1236</v>
      </c>
      <c r="G124" s="3"/>
    </row>
    <row r="125" spans="3:7" s="1" customFormat="1" ht="15.75" thickTop="1" thickBot="1" x14ac:dyDescent="0.25">
      <c r="C125" s="2"/>
      <c r="D125" s="156" t="s">
        <v>1252</v>
      </c>
      <c r="E125" s="157" t="s">
        <v>84</v>
      </c>
      <c r="G125" s="3"/>
    </row>
    <row r="126" spans="3:7" s="1" customFormat="1" ht="30" outlineLevel="1" thickTop="1" x14ac:dyDescent="0.25">
      <c r="C126" s="2"/>
      <c r="D126" s="13" t="s">
        <v>1215</v>
      </c>
      <c r="E126" s="4" t="s">
        <v>85</v>
      </c>
      <c r="G126" s="3"/>
    </row>
    <row r="127" spans="3:7" s="1" customFormat="1" ht="72" outlineLevel="1" x14ac:dyDescent="0.25">
      <c r="C127" s="2"/>
      <c r="D127" s="10" t="s">
        <v>1216</v>
      </c>
      <c r="E127" s="6" t="s">
        <v>86</v>
      </c>
      <c r="G127" s="3"/>
    </row>
    <row r="128" spans="3:7" s="1" customFormat="1" ht="86.25" outlineLevel="1" x14ac:dyDescent="0.25">
      <c r="C128" s="2"/>
      <c r="D128" s="10" t="s">
        <v>1217</v>
      </c>
      <c r="E128" s="6" t="s">
        <v>87</v>
      </c>
      <c r="G128" s="3"/>
    </row>
    <row r="129" spans="3:7" s="1" customFormat="1" ht="30" outlineLevel="1" x14ac:dyDescent="0.25">
      <c r="C129" s="2"/>
      <c r="D129" s="10" t="s">
        <v>1218</v>
      </c>
      <c r="E129" s="19" t="s">
        <v>1253</v>
      </c>
      <c r="G129" s="3"/>
    </row>
    <row r="130" spans="3:7" s="1" customFormat="1" outlineLevel="1" x14ac:dyDescent="0.2">
      <c r="C130" s="2"/>
      <c r="D130" s="9" t="s">
        <v>1124</v>
      </c>
      <c r="E130" s="11" t="s">
        <v>88</v>
      </c>
      <c r="G130" s="3"/>
    </row>
    <row r="131" spans="3:7" s="1" customFormat="1" ht="30" outlineLevel="1" x14ac:dyDescent="0.25">
      <c r="C131" s="2"/>
      <c r="D131" s="10" t="s">
        <v>1219</v>
      </c>
      <c r="E131" s="19" t="s">
        <v>1254</v>
      </c>
      <c r="G131" s="3"/>
    </row>
    <row r="132" spans="3:7" s="1" customFormat="1" outlineLevel="1" x14ac:dyDescent="0.2">
      <c r="C132" s="2"/>
      <c r="D132" s="9" t="s">
        <v>1124</v>
      </c>
      <c r="E132" s="11" t="s">
        <v>89</v>
      </c>
      <c r="G132" s="3"/>
    </row>
    <row r="133" spans="3:7" s="1" customFormat="1" ht="15" outlineLevel="1" x14ac:dyDescent="0.25">
      <c r="C133" s="2"/>
      <c r="D133" s="97" t="s">
        <v>1220</v>
      </c>
      <c r="E133" s="6"/>
      <c r="G133" s="3"/>
    </row>
    <row r="134" spans="3:7" s="1" customFormat="1" outlineLevel="1" x14ac:dyDescent="0.2">
      <c r="C134" s="2"/>
      <c r="D134" s="15" t="s">
        <v>1221</v>
      </c>
      <c r="E134" s="19" t="s">
        <v>1255</v>
      </c>
      <c r="G134" s="3"/>
    </row>
    <row r="135" spans="3:7" s="1" customFormat="1" outlineLevel="1" x14ac:dyDescent="0.2">
      <c r="C135" s="2"/>
      <c r="D135" s="15" t="s">
        <v>1222</v>
      </c>
      <c r="E135" s="19" t="s">
        <v>1241</v>
      </c>
      <c r="G135" s="3"/>
    </row>
    <row r="136" spans="3:7" s="1" customFormat="1" outlineLevel="1" x14ac:dyDescent="0.2">
      <c r="C136" s="2"/>
      <c r="D136" s="15" t="s">
        <v>1223</v>
      </c>
      <c r="E136" s="19" t="s">
        <v>1242</v>
      </c>
      <c r="G136" s="3"/>
    </row>
    <row r="137" spans="3:7" s="1" customFormat="1" outlineLevel="1" x14ac:dyDescent="0.2">
      <c r="C137" s="2"/>
      <c r="D137" s="9" t="s">
        <v>1224</v>
      </c>
      <c r="E137" s="11">
        <v>0</v>
      </c>
      <c r="G137" s="3"/>
    </row>
    <row r="138" spans="3:7" s="1" customFormat="1" ht="30.75" outlineLevel="1" thickBot="1" x14ac:dyDescent="0.3">
      <c r="C138" s="2"/>
      <c r="D138" s="12" t="s">
        <v>1225</v>
      </c>
      <c r="E138" s="14">
        <v>0</v>
      </c>
      <c r="G138" s="3"/>
    </row>
    <row r="139" spans="3:7" s="1" customFormat="1" ht="15.75" thickTop="1" thickBot="1" x14ac:dyDescent="0.25">
      <c r="C139" s="2"/>
      <c r="D139" s="156" t="s">
        <v>1256</v>
      </c>
      <c r="E139" s="157" t="s">
        <v>92</v>
      </c>
      <c r="G139" s="3"/>
    </row>
    <row r="140" spans="3:7" s="1" customFormat="1" ht="30" outlineLevel="1" thickTop="1" x14ac:dyDescent="0.25">
      <c r="C140" s="2"/>
      <c r="D140" s="13" t="s">
        <v>1215</v>
      </c>
      <c r="E140" s="4" t="s">
        <v>85</v>
      </c>
      <c r="G140" s="3"/>
    </row>
    <row r="141" spans="3:7" s="1" customFormat="1" ht="57.75" outlineLevel="1" x14ac:dyDescent="0.25">
      <c r="C141" s="2"/>
      <c r="D141" s="10" t="s">
        <v>1216</v>
      </c>
      <c r="E141" s="6" t="s">
        <v>93</v>
      </c>
      <c r="G141" s="3"/>
    </row>
    <row r="142" spans="3:7" s="1" customFormat="1" ht="45" outlineLevel="1" x14ac:dyDescent="0.25">
      <c r="C142" s="2"/>
      <c r="D142" s="10" t="s">
        <v>1217</v>
      </c>
      <c r="E142" s="6" t="s">
        <v>94</v>
      </c>
      <c r="G142" s="3"/>
    </row>
    <row r="143" spans="3:7" s="1" customFormat="1" ht="30" outlineLevel="1" x14ac:dyDescent="0.25">
      <c r="C143" s="2"/>
      <c r="D143" s="10" t="s">
        <v>1218</v>
      </c>
      <c r="E143" s="19" t="s">
        <v>1253</v>
      </c>
      <c r="G143" s="3"/>
    </row>
    <row r="144" spans="3:7" s="1" customFormat="1" outlineLevel="1" x14ac:dyDescent="0.2">
      <c r="C144" s="2"/>
      <c r="D144" s="9" t="s">
        <v>1124</v>
      </c>
      <c r="E144" s="11" t="s">
        <v>95</v>
      </c>
      <c r="G144" s="3"/>
    </row>
    <row r="145" spans="3:7" s="1" customFormat="1" ht="30" outlineLevel="1" x14ac:dyDescent="0.25">
      <c r="C145" s="2"/>
      <c r="D145" s="10" t="s">
        <v>1219</v>
      </c>
      <c r="E145" s="19" t="s">
        <v>1257</v>
      </c>
      <c r="G145" s="3"/>
    </row>
    <row r="146" spans="3:7" s="1" customFormat="1" outlineLevel="1" x14ac:dyDescent="0.2">
      <c r="C146" s="2"/>
      <c r="D146" s="9" t="s">
        <v>1124</v>
      </c>
      <c r="E146" s="11" t="s">
        <v>96</v>
      </c>
      <c r="G146" s="3"/>
    </row>
    <row r="147" spans="3:7" s="1" customFormat="1" ht="15" outlineLevel="1" x14ac:dyDescent="0.25">
      <c r="C147" s="2"/>
      <c r="D147" s="97" t="s">
        <v>1220</v>
      </c>
      <c r="E147" s="6"/>
      <c r="G147" s="3"/>
    </row>
    <row r="148" spans="3:7" s="1" customFormat="1" outlineLevel="1" x14ac:dyDescent="0.2">
      <c r="C148" s="2"/>
      <c r="D148" s="15" t="s">
        <v>1221</v>
      </c>
      <c r="E148" s="19" t="s">
        <v>1255</v>
      </c>
      <c r="G148" s="3"/>
    </row>
    <row r="149" spans="3:7" s="1" customFormat="1" outlineLevel="1" x14ac:dyDescent="0.2">
      <c r="C149" s="2"/>
      <c r="D149" s="15" t="s">
        <v>1222</v>
      </c>
      <c r="E149" s="19" t="s">
        <v>1241</v>
      </c>
      <c r="G149" s="3"/>
    </row>
    <row r="150" spans="3:7" s="1" customFormat="1" outlineLevel="1" x14ac:dyDescent="0.2">
      <c r="C150" s="2"/>
      <c r="D150" s="15" t="s">
        <v>1223</v>
      </c>
      <c r="E150" s="19" t="s">
        <v>1242</v>
      </c>
      <c r="G150" s="3"/>
    </row>
    <row r="151" spans="3:7" s="1" customFormat="1" outlineLevel="1" x14ac:dyDescent="0.2">
      <c r="C151" s="2"/>
      <c r="D151" s="9" t="s">
        <v>1224</v>
      </c>
      <c r="E151" s="11">
        <v>0</v>
      </c>
      <c r="G151" s="3"/>
    </row>
    <row r="152" spans="3:7" s="1" customFormat="1" ht="30.75" outlineLevel="1" thickBot="1" x14ac:dyDescent="0.3">
      <c r="C152" s="2"/>
      <c r="D152" s="12" t="s">
        <v>1225</v>
      </c>
      <c r="E152" s="14">
        <v>0</v>
      </c>
      <c r="G152" s="3"/>
    </row>
    <row r="153" spans="3:7" s="1" customFormat="1" ht="15" thickTop="1" x14ac:dyDescent="0.2">
      <c r="C153" s="2"/>
      <c r="D153" s="22"/>
      <c r="E153" s="23"/>
      <c r="G153" s="3"/>
    </row>
    <row r="159" spans="3:7" s="1" customFormat="1" x14ac:dyDescent="0.2">
      <c r="C159" s="2"/>
      <c r="D159" s="2"/>
      <c r="E159" s="8"/>
      <c r="G159" s="3"/>
    </row>
    <row r="160" spans="3:7" s="1" customFormat="1" x14ac:dyDescent="0.2">
      <c r="C160" s="2"/>
      <c r="D160" s="2"/>
      <c r="E160" s="8"/>
      <c r="G160" s="3"/>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Übersicht!A1" display="zurück zur Übersicht" xr:uid="{414C3480-B8C8-4B1B-9E2C-700564174E8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3B5D-61AE-4DC3-8E39-87DD225B5E49}">
  <sheetPr codeName="Tabelle102">
    <outlinePr summaryBelow="0"/>
  </sheetPr>
  <dimension ref="A1:EY129"/>
  <sheetViews>
    <sheetView zoomScaleNormal="100" workbookViewId="0">
      <pane ySplit="1" topLeftCell="A2" activePane="bottomLeft" state="frozen"/>
      <selection sqref="A1:XFD1048576"/>
      <selection pane="bottomLeft" activeCell="G1" sqref="G1"/>
    </sheetView>
  </sheetViews>
  <sheetFormatPr baseColWidth="10" defaultColWidth="10.85546875" defaultRowHeight="14.25" outlineLevelRow="1" x14ac:dyDescent="0.2"/>
  <cols>
    <col min="1" max="2" width="4" style="1" customWidth="1"/>
    <col min="3" max="3" width="1.5703125" style="2" customWidth="1"/>
    <col min="4" max="4" width="28.710937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x14ac:dyDescent="0.25">
      <c r="C1" s="2"/>
      <c r="D1" s="116" t="s">
        <v>1871</v>
      </c>
      <c r="G1" s="112" t="s">
        <v>1227</v>
      </c>
    </row>
    <row r="2" spans="3:8" s="1" customFormat="1" ht="29.25" thickTop="1" thickBot="1" x14ac:dyDescent="0.45">
      <c r="C2" s="2"/>
      <c r="D2" s="161" t="s">
        <v>1108</v>
      </c>
      <c r="E2" s="162"/>
      <c r="G2" s="3"/>
    </row>
    <row r="3" spans="3:8" s="1" customFormat="1" ht="72.75" outlineLevel="1" thickTop="1" x14ac:dyDescent="0.25">
      <c r="C3" s="2"/>
      <c r="D3" s="13" t="s">
        <v>1109</v>
      </c>
      <c r="E3" s="4" t="s">
        <v>1876</v>
      </c>
      <c r="G3" s="3"/>
      <c r="H3" s="5"/>
    </row>
    <row r="4" spans="3:8" s="1" customFormat="1" ht="15" outlineLevel="1" x14ac:dyDescent="0.25">
      <c r="C4" s="2"/>
      <c r="D4" s="10" t="s">
        <v>1110</v>
      </c>
      <c r="E4" s="6" t="s">
        <v>1457</v>
      </c>
      <c r="G4" s="3"/>
    </row>
    <row r="5" spans="3:8" s="1" customFormat="1" ht="15" outlineLevel="1" x14ac:dyDescent="0.25">
      <c r="C5" s="2"/>
      <c r="D5" s="10" t="s">
        <v>1111</v>
      </c>
      <c r="E5" s="6" t="s">
        <v>1490</v>
      </c>
      <c r="G5" s="3"/>
    </row>
    <row r="6" spans="3:8" s="1" customFormat="1" ht="15" outlineLevel="1" x14ac:dyDescent="0.25">
      <c r="C6" s="2"/>
      <c r="D6" s="10" t="s">
        <v>1112</v>
      </c>
      <c r="E6" s="6" t="s">
        <v>1872</v>
      </c>
      <c r="G6" s="3"/>
    </row>
    <row r="7" spans="3:8" s="1" customFormat="1" ht="15" outlineLevel="1" x14ac:dyDescent="0.25">
      <c r="C7" s="2"/>
      <c r="D7" s="10" t="s">
        <v>338</v>
      </c>
      <c r="E7" s="6" t="s">
        <v>1873</v>
      </c>
      <c r="G7" s="3"/>
    </row>
    <row r="8" spans="3:8" s="1" customFormat="1" ht="15" outlineLevel="1" x14ac:dyDescent="0.25">
      <c r="C8" s="2"/>
      <c r="D8" s="10" t="s">
        <v>1113</v>
      </c>
      <c r="E8" s="6" t="s">
        <v>1874</v>
      </c>
      <c r="G8" s="3"/>
    </row>
    <row r="9" spans="3:8" s="1" customFormat="1" ht="30" outlineLevel="1" x14ac:dyDescent="0.25">
      <c r="C9" s="2"/>
      <c r="D9" s="10" t="s">
        <v>1114</v>
      </c>
      <c r="E9" s="6" t="s">
        <v>18</v>
      </c>
      <c r="G9" s="3"/>
    </row>
    <row r="10" spans="3:8" s="1" customFormat="1" outlineLevel="1" x14ac:dyDescent="0.2">
      <c r="C10" s="2"/>
      <c r="D10" s="72" t="s">
        <v>1115</v>
      </c>
      <c r="E10" s="55" t="s">
        <v>22</v>
      </c>
      <c r="G10" s="3"/>
    </row>
    <row r="11" spans="3:8" s="1" customFormat="1" ht="45" outlineLevel="1" x14ac:dyDescent="0.25">
      <c r="C11" s="2"/>
      <c r="D11" s="10" t="s">
        <v>1116</v>
      </c>
      <c r="E11" s="6" t="s">
        <v>60</v>
      </c>
      <c r="G11" s="3"/>
    </row>
    <row r="12" spans="3:8" s="1" customFormat="1" ht="28.5" outlineLevel="1" x14ac:dyDescent="0.2">
      <c r="C12" s="2"/>
      <c r="D12" s="15" t="s">
        <v>1117</v>
      </c>
      <c r="E12" s="27" t="s">
        <v>60</v>
      </c>
      <c r="G12" s="3"/>
    </row>
    <row r="13" spans="3:8" s="1" customFormat="1" ht="28.5" outlineLevel="1" x14ac:dyDescent="0.2">
      <c r="C13" s="2"/>
      <c r="D13" s="15" t="s">
        <v>1118</v>
      </c>
      <c r="E13" s="27" t="s">
        <v>60</v>
      </c>
      <c r="G13" s="3"/>
    </row>
    <row r="14" spans="3:8" s="1" customFormat="1" ht="15" outlineLevel="1" thickBot="1" x14ac:dyDescent="0.25">
      <c r="C14" s="2"/>
      <c r="D14" s="16" t="s">
        <v>1119</v>
      </c>
      <c r="E14" s="91" t="s">
        <v>60</v>
      </c>
      <c r="G14" s="3"/>
    </row>
    <row r="15" spans="3:8" ht="15.75" thickTop="1" thickBot="1" x14ac:dyDescent="0.25"/>
    <row r="16" spans="3:8" ht="29.25" thickTop="1" thickBot="1" x14ac:dyDescent="0.45">
      <c r="D16" s="161" t="s">
        <v>1120</v>
      </c>
      <c r="E16" s="162"/>
    </row>
    <row r="17" spans="3:7" s="1" customFormat="1" ht="21.75" thickTop="1" thickBot="1" x14ac:dyDescent="0.35">
      <c r="C17" s="2"/>
      <c r="D17" s="163" t="s">
        <v>1121</v>
      </c>
      <c r="E17" s="164"/>
      <c r="G17" s="3"/>
    </row>
    <row r="18" spans="3:7" s="1" customFormat="1" ht="45.75" outlineLevel="1" thickTop="1" x14ac:dyDescent="0.25">
      <c r="C18" s="2"/>
      <c r="D18" s="13" t="s">
        <v>1122</v>
      </c>
      <c r="E18" s="4" t="s">
        <v>717</v>
      </c>
      <c r="G18" s="3"/>
    </row>
    <row r="19" spans="3:7" s="1" customFormat="1" ht="15" outlineLevel="1" x14ac:dyDescent="0.25">
      <c r="C19" s="2"/>
      <c r="D19" s="10" t="s">
        <v>1123</v>
      </c>
      <c r="E19" s="6" t="s">
        <v>35</v>
      </c>
      <c r="G19" s="3"/>
    </row>
    <row r="20" spans="3:7" s="1" customFormat="1" outlineLevel="1" x14ac:dyDescent="0.2">
      <c r="C20" s="2"/>
      <c r="D20" s="9" t="s">
        <v>1124</v>
      </c>
      <c r="E20" s="11" t="s">
        <v>22</v>
      </c>
      <c r="G20" s="3"/>
    </row>
    <row r="21" spans="3:7" s="1" customFormat="1" ht="45" outlineLevel="1" x14ac:dyDescent="0.25">
      <c r="C21" s="2"/>
      <c r="D21" s="10" t="s">
        <v>1125</v>
      </c>
      <c r="E21" s="6" t="s">
        <v>35</v>
      </c>
      <c r="G21" s="3"/>
    </row>
    <row r="22" spans="3:7" s="1" customFormat="1" ht="29.25" outlineLevel="1" thickBot="1" x14ac:dyDescent="0.25">
      <c r="C22" s="2"/>
      <c r="D22" s="44" t="s">
        <v>1126</v>
      </c>
      <c r="E22" s="45" t="s">
        <v>22</v>
      </c>
      <c r="G22" s="3"/>
    </row>
    <row r="23" spans="3:7" ht="15.75" thickTop="1" thickBot="1" x14ac:dyDescent="0.25"/>
    <row r="24" spans="3:7" s="1" customFormat="1" ht="21.75" thickTop="1" thickBot="1" x14ac:dyDescent="0.35">
      <c r="C24" s="2"/>
      <c r="D24" s="150" t="s">
        <v>1127</v>
      </c>
      <c r="E24" s="151"/>
      <c r="G24" s="3"/>
    </row>
    <row r="25" spans="3:7" s="1" customFormat="1" ht="19.5" thickTop="1" thickBot="1" x14ac:dyDescent="0.25">
      <c r="C25" s="2"/>
      <c r="D25" s="156" t="s">
        <v>1128</v>
      </c>
      <c r="E25" s="157"/>
      <c r="G25" s="28"/>
    </row>
    <row r="26" spans="3:7" s="1" customFormat="1" ht="44.25" outlineLevel="1" thickTop="1" x14ac:dyDescent="0.25">
      <c r="C26" s="2"/>
      <c r="D26" s="13" t="s">
        <v>1129</v>
      </c>
      <c r="E26" s="4" t="s">
        <v>73</v>
      </c>
      <c r="G26" s="3"/>
    </row>
    <row r="27" spans="3:7" s="1" customFormat="1" ht="45.75" outlineLevel="1" thickBot="1" x14ac:dyDescent="0.3">
      <c r="C27" s="2"/>
      <c r="D27" s="12" t="s">
        <v>1130</v>
      </c>
      <c r="E27" s="31">
        <v>0</v>
      </c>
      <c r="G27" s="3"/>
    </row>
    <row r="28" spans="3:7" s="1" customFormat="1" ht="19.5" thickTop="1" thickBot="1" x14ac:dyDescent="0.25">
      <c r="C28" s="2"/>
      <c r="D28" s="156" t="s">
        <v>1131</v>
      </c>
      <c r="E28" s="157"/>
      <c r="G28" s="28"/>
    </row>
    <row r="29" spans="3:7" s="1" customFormat="1" ht="30.75" outlineLevel="1" thickTop="1" x14ac:dyDescent="0.25">
      <c r="C29" s="2"/>
      <c r="D29" s="13" t="s">
        <v>1132</v>
      </c>
      <c r="E29" s="111" t="s">
        <v>1491</v>
      </c>
      <c r="G29" s="3"/>
    </row>
    <row r="30" spans="3:7" s="1" customFormat="1" ht="29.25" outlineLevel="1" x14ac:dyDescent="0.25">
      <c r="C30" s="2"/>
      <c r="D30" s="10" t="s">
        <v>1133</v>
      </c>
      <c r="E30" s="6" t="s">
        <v>722</v>
      </c>
      <c r="G30" s="3"/>
    </row>
    <row r="31" spans="3:7" s="1" customFormat="1" ht="60" outlineLevel="1" x14ac:dyDescent="0.25">
      <c r="C31" s="2"/>
      <c r="D31" s="10" t="s">
        <v>1134</v>
      </c>
      <c r="E31" s="6" t="s">
        <v>82</v>
      </c>
      <c r="G31" s="3"/>
    </row>
    <row r="32" spans="3:7" s="1" customFormat="1" ht="30" outlineLevel="1" x14ac:dyDescent="0.25">
      <c r="C32" s="2"/>
      <c r="D32" s="10" t="s">
        <v>1135</v>
      </c>
      <c r="E32" s="6" t="s">
        <v>41</v>
      </c>
      <c r="G32" s="3"/>
    </row>
    <row r="33" spans="3:7" s="1" customFormat="1" ht="30" outlineLevel="1" x14ac:dyDescent="0.25">
      <c r="C33" s="2"/>
      <c r="D33" s="10" t="s">
        <v>1136</v>
      </c>
      <c r="E33" s="6" t="s">
        <v>30</v>
      </c>
      <c r="G33" s="3"/>
    </row>
    <row r="34" spans="3:7" s="1" customFormat="1" ht="29.25" outlineLevel="1" thickBot="1" x14ac:dyDescent="0.25">
      <c r="C34" s="2"/>
      <c r="D34" s="16" t="s">
        <v>1137</v>
      </c>
      <c r="E34" s="7" t="s">
        <v>61</v>
      </c>
      <c r="G34" s="3"/>
    </row>
    <row r="35" spans="3:7" s="1" customFormat="1" ht="19.5" thickTop="1" thickBot="1" x14ac:dyDescent="0.25">
      <c r="C35" s="2"/>
      <c r="D35" s="156" t="s">
        <v>1138</v>
      </c>
      <c r="E35" s="157"/>
      <c r="G35" s="3"/>
    </row>
    <row r="36" spans="3:7" s="1" customFormat="1" ht="15.75" outlineLevel="1" thickTop="1" x14ac:dyDescent="0.25">
      <c r="C36" s="2"/>
      <c r="D36" s="13" t="s">
        <v>1139</v>
      </c>
      <c r="E36" s="4" t="s">
        <v>21</v>
      </c>
      <c r="G36" s="3"/>
    </row>
    <row r="37" spans="3:7" s="1" customFormat="1" ht="15" outlineLevel="1" x14ac:dyDescent="0.25">
      <c r="C37" s="2"/>
      <c r="D37" s="10" t="s">
        <v>1140</v>
      </c>
      <c r="E37" s="6" t="s">
        <v>21</v>
      </c>
      <c r="G37" s="3"/>
    </row>
    <row r="38" spans="3:7" s="1" customFormat="1" ht="15" outlineLevel="1" x14ac:dyDescent="0.25">
      <c r="C38" s="2"/>
      <c r="D38" s="10" t="s">
        <v>1141</v>
      </c>
      <c r="E38" s="6" t="s">
        <v>76</v>
      </c>
      <c r="G38" s="3"/>
    </row>
    <row r="39" spans="3:7" s="1" customFormat="1" ht="15" outlineLevel="1" x14ac:dyDescent="0.25">
      <c r="C39" s="2"/>
      <c r="D39" s="10" t="s">
        <v>1142</v>
      </c>
      <c r="E39" s="6" t="s">
        <v>132</v>
      </c>
      <c r="G39" s="3"/>
    </row>
    <row r="40" spans="3:7" s="1" customFormat="1" ht="45.75" outlineLevel="1" thickBot="1" x14ac:dyDescent="0.3">
      <c r="C40" s="2"/>
      <c r="D40" s="12" t="s">
        <v>1143</v>
      </c>
      <c r="E40" s="7" t="s">
        <v>30</v>
      </c>
      <c r="G40" s="3"/>
    </row>
    <row r="41" spans="3:7" s="1" customFormat="1" ht="19.5" thickTop="1" thickBot="1" x14ac:dyDescent="0.25">
      <c r="C41" s="2"/>
      <c r="D41" s="156" t="s">
        <v>1144</v>
      </c>
      <c r="E41" s="157"/>
      <c r="G41" s="3"/>
    </row>
    <row r="42" spans="3:7" s="1" customFormat="1" ht="15.75" outlineLevel="1" thickTop="1" x14ac:dyDescent="0.25">
      <c r="C42" s="2"/>
      <c r="D42" s="13" t="s">
        <v>1145</v>
      </c>
      <c r="E42" s="4" t="s">
        <v>21</v>
      </c>
      <c r="G42" s="3"/>
    </row>
    <row r="43" spans="3:7" s="1" customFormat="1" ht="15" outlineLevel="1" x14ac:dyDescent="0.25">
      <c r="C43" s="2"/>
      <c r="D43" s="10" t="s">
        <v>1146</v>
      </c>
      <c r="E43" s="6" t="s">
        <v>21</v>
      </c>
      <c r="G43" s="3"/>
    </row>
    <row r="44" spans="3:7" s="1" customFormat="1" ht="15" outlineLevel="1" x14ac:dyDescent="0.25">
      <c r="C44" s="2"/>
      <c r="D44" s="10" t="s">
        <v>1147</v>
      </c>
      <c r="E44" s="6" t="s">
        <v>71</v>
      </c>
      <c r="G44" s="3"/>
    </row>
    <row r="45" spans="3:7" s="1" customFormat="1" ht="30.75" outlineLevel="1" thickBot="1" x14ac:dyDescent="0.3">
      <c r="C45" s="2"/>
      <c r="D45" s="12" t="s">
        <v>1148</v>
      </c>
      <c r="E45" s="7" t="s">
        <v>1494</v>
      </c>
      <c r="G45" s="3"/>
    </row>
    <row r="46" spans="3:7" s="1" customFormat="1" ht="19.5" thickTop="1" thickBot="1" x14ac:dyDescent="0.25">
      <c r="C46" s="2"/>
      <c r="D46" s="156" t="s">
        <v>1149</v>
      </c>
      <c r="E46" s="157"/>
      <c r="G46" s="3"/>
    </row>
    <row r="47" spans="3:7" s="1" customFormat="1" ht="15.75" outlineLevel="1" thickTop="1" x14ac:dyDescent="0.25">
      <c r="C47" s="2"/>
      <c r="D47" s="13" t="s">
        <v>1150</v>
      </c>
      <c r="E47" s="4" t="s">
        <v>21</v>
      </c>
      <c r="G47" s="3"/>
    </row>
    <row r="48" spans="3:7" s="1" customFormat="1" ht="15.75" outlineLevel="1" thickBot="1" x14ac:dyDescent="0.3">
      <c r="C48" s="2"/>
      <c r="D48" s="12" t="s">
        <v>112</v>
      </c>
      <c r="E48" s="7" t="s">
        <v>21</v>
      </c>
      <c r="G48" s="3"/>
    </row>
    <row r="49" spans="3:7" s="1" customFormat="1" ht="19.5" thickTop="1" thickBot="1" x14ac:dyDescent="0.25">
      <c r="C49" s="2"/>
      <c r="D49" s="156" t="s">
        <v>1151</v>
      </c>
      <c r="E49" s="157"/>
      <c r="G49" s="3"/>
    </row>
    <row r="50" spans="3:7" s="1" customFormat="1" ht="15.75" outlineLevel="1" thickTop="1" x14ac:dyDescent="0.25">
      <c r="C50" s="2"/>
      <c r="D50" s="13" t="s">
        <v>973</v>
      </c>
      <c r="E50" s="4" t="s">
        <v>21</v>
      </c>
      <c r="G50" s="3"/>
    </row>
    <row r="51" spans="3:7" s="1" customFormat="1" ht="30.75" outlineLevel="1" thickBot="1" x14ac:dyDescent="0.3">
      <c r="C51" s="2"/>
      <c r="D51" s="12" t="s">
        <v>1152</v>
      </c>
      <c r="E51" s="7" t="s">
        <v>21</v>
      </c>
      <c r="G51" s="3"/>
    </row>
    <row r="52" spans="3:7" s="1" customFormat="1" ht="19.5" thickTop="1" thickBot="1" x14ac:dyDescent="0.25">
      <c r="C52" s="2"/>
      <c r="D52" s="156" t="s">
        <v>1153</v>
      </c>
      <c r="E52" s="157"/>
      <c r="G52" s="3"/>
    </row>
    <row r="53" spans="3:7" s="1" customFormat="1" ht="30.75" outlineLevel="1" thickTop="1" x14ac:dyDescent="0.25">
      <c r="C53" s="2"/>
      <c r="D53" s="13" t="s">
        <v>1154</v>
      </c>
      <c r="E53" s="4" t="s">
        <v>21</v>
      </c>
      <c r="G53" s="3"/>
    </row>
    <row r="54" spans="3:7" s="1" customFormat="1" outlineLevel="1" x14ac:dyDescent="0.2">
      <c r="C54" s="2"/>
      <c r="D54" s="15" t="s">
        <v>1155</v>
      </c>
      <c r="E54" s="27" t="s">
        <v>31</v>
      </c>
      <c r="G54" s="3"/>
    </row>
    <row r="55" spans="3:7" s="1" customFormat="1" outlineLevel="1" x14ac:dyDescent="0.2">
      <c r="C55" s="2"/>
      <c r="D55" s="15" t="s">
        <v>1156</v>
      </c>
      <c r="E55" s="27" t="s">
        <v>31</v>
      </c>
      <c r="G55" s="3"/>
    </row>
    <row r="56" spans="3:7" s="1" customFormat="1" outlineLevel="1" x14ac:dyDescent="0.2">
      <c r="C56" s="2"/>
      <c r="D56" s="15" t="s">
        <v>1157</v>
      </c>
      <c r="E56" s="27" t="s">
        <v>21</v>
      </c>
      <c r="G56" s="3"/>
    </row>
    <row r="57" spans="3:7" s="1" customFormat="1" ht="28.5" outlineLevel="1" x14ac:dyDescent="0.2">
      <c r="C57" s="2"/>
      <c r="D57" s="15" t="s">
        <v>1158</v>
      </c>
      <c r="E57" s="27" t="s">
        <v>21</v>
      </c>
      <c r="G57" s="3"/>
    </row>
    <row r="58" spans="3:7" s="1" customFormat="1" ht="15" outlineLevel="1" thickBot="1" x14ac:dyDescent="0.25">
      <c r="C58" s="2"/>
      <c r="D58" s="16" t="s">
        <v>1159</v>
      </c>
      <c r="E58" s="91" t="s">
        <v>33</v>
      </c>
      <c r="G58" s="3"/>
    </row>
    <row r="59" spans="3:7" s="1" customFormat="1" ht="19.5" thickTop="1" thickBot="1" x14ac:dyDescent="0.25">
      <c r="C59" s="2"/>
      <c r="D59" s="156" t="s">
        <v>1160</v>
      </c>
      <c r="E59" s="157"/>
      <c r="G59" s="3"/>
    </row>
    <row r="60" spans="3:7" s="1" customFormat="1" ht="16.5" thickTop="1" thickBot="1" x14ac:dyDescent="0.3">
      <c r="C60" s="2"/>
      <c r="D60" s="46"/>
      <c r="E60" s="47" t="s">
        <v>1415</v>
      </c>
      <c r="G60" s="3"/>
    </row>
    <row r="61" spans="3:7" s="1" customFormat="1" ht="15.75" thickTop="1" thickBot="1" x14ac:dyDescent="0.25">
      <c r="C61" s="2"/>
      <c r="D61" s="2"/>
      <c r="E61" s="8"/>
      <c r="G61" s="3"/>
    </row>
    <row r="62" spans="3:7" s="1" customFormat="1" ht="21.75" thickTop="1" thickBot="1" x14ac:dyDescent="0.35">
      <c r="C62" s="2"/>
      <c r="D62" s="150" t="s">
        <v>1161</v>
      </c>
      <c r="E62" s="151"/>
      <c r="G62" s="3"/>
    </row>
    <row r="63" spans="3:7" s="1" customFormat="1" ht="19.5" thickTop="1" thickBot="1" x14ac:dyDescent="0.25">
      <c r="C63" s="2"/>
      <c r="D63" s="156" t="s">
        <v>1162</v>
      </c>
      <c r="E63" s="157"/>
      <c r="G63" s="3"/>
    </row>
    <row r="64" spans="3:7" s="1" customFormat="1" ht="30.75" outlineLevel="1" thickTop="1" x14ac:dyDescent="0.25">
      <c r="C64" s="2"/>
      <c r="D64" s="13" t="s">
        <v>272</v>
      </c>
      <c r="E64" s="4" t="s">
        <v>21</v>
      </c>
      <c r="F64" s="18"/>
      <c r="G64" s="3"/>
    </row>
    <row r="65" spans="3:7" s="1" customFormat="1" ht="15.75" outlineLevel="1" thickBot="1" x14ac:dyDescent="0.3">
      <c r="C65" s="2"/>
      <c r="D65" s="12" t="s">
        <v>1163</v>
      </c>
      <c r="E65" s="7" t="s">
        <v>21</v>
      </c>
      <c r="G65" s="3"/>
    </row>
    <row r="66" spans="3:7" s="1" customFormat="1" ht="19.5" thickTop="1" thickBot="1" x14ac:dyDescent="0.25">
      <c r="C66" s="2"/>
      <c r="D66" s="156" t="s">
        <v>1164</v>
      </c>
      <c r="E66" s="157"/>
      <c r="G66" s="3"/>
    </row>
    <row r="67" spans="3:7" s="1" customFormat="1" ht="15.75" outlineLevel="1" thickTop="1" x14ac:dyDescent="0.25">
      <c r="C67" s="2"/>
      <c r="D67" s="13" t="s">
        <v>1165</v>
      </c>
      <c r="E67" s="4" t="s">
        <v>21</v>
      </c>
      <c r="G67" s="3"/>
    </row>
    <row r="68" spans="3:7" s="1" customFormat="1" ht="15" outlineLevel="1" x14ac:dyDescent="0.25">
      <c r="C68" s="2"/>
      <c r="D68" s="10" t="s">
        <v>1166</v>
      </c>
      <c r="E68" s="6" t="s">
        <v>21</v>
      </c>
      <c r="G68" s="3"/>
    </row>
    <row r="69" spans="3:7" s="1" customFormat="1" ht="30.75" outlineLevel="1" thickBot="1" x14ac:dyDescent="0.3">
      <c r="C69" s="2"/>
      <c r="D69" s="12" t="s">
        <v>1167</v>
      </c>
      <c r="E69" s="7" t="s">
        <v>21</v>
      </c>
      <c r="G69" s="3"/>
    </row>
    <row r="70" spans="3:7" s="1" customFormat="1" ht="15.75" thickTop="1" thickBot="1" x14ac:dyDescent="0.25">
      <c r="C70" s="2"/>
      <c r="D70" s="2"/>
      <c r="E70" s="8"/>
      <c r="G70" s="3"/>
    </row>
    <row r="71" spans="3:7" s="1" customFormat="1" ht="21.75" thickTop="1" thickBot="1" x14ac:dyDescent="0.35">
      <c r="C71" s="2"/>
      <c r="D71" s="150" t="s">
        <v>1168</v>
      </c>
      <c r="E71" s="151"/>
      <c r="G71" s="3"/>
    </row>
    <row r="72" spans="3:7" s="1" customFormat="1" ht="44.25" outlineLevel="1" thickTop="1" x14ac:dyDescent="0.25">
      <c r="C72" s="2"/>
      <c r="D72" s="13" t="s">
        <v>1169</v>
      </c>
      <c r="E72" s="4" t="s">
        <v>19</v>
      </c>
      <c r="G72" s="3"/>
    </row>
    <row r="73" spans="3:7" s="1" customFormat="1" ht="30" outlineLevel="1" x14ac:dyDescent="0.25">
      <c r="C73" s="2"/>
      <c r="D73" s="10" t="s">
        <v>1170</v>
      </c>
      <c r="E73" s="6" t="s">
        <v>541</v>
      </c>
      <c r="G73" s="3"/>
    </row>
    <row r="74" spans="3:7" s="1" customFormat="1" ht="30" outlineLevel="1" x14ac:dyDescent="0.25">
      <c r="C74" s="2"/>
      <c r="D74" s="10" t="s">
        <v>1171</v>
      </c>
      <c r="E74" s="6" t="s">
        <v>122</v>
      </c>
      <c r="G74" s="3"/>
    </row>
    <row r="75" spans="3:7" s="1" customFormat="1" ht="57.75" outlineLevel="1" x14ac:dyDescent="0.25">
      <c r="C75" s="2"/>
      <c r="D75" s="10" t="s">
        <v>1172</v>
      </c>
      <c r="E75" s="6" t="s">
        <v>70</v>
      </c>
      <c r="G75" s="3"/>
    </row>
    <row r="76" spans="3:7" s="1" customFormat="1" ht="30" outlineLevel="1" x14ac:dyDescent="0.25">
      <c r="C76" s="2"/>
      <c r="D76" s="10" t="s">
        <v>1173</v>
      </c>
      <c r="E76" s="6" t="s">
        <v>1259</v>
      </c>
      <c r="G76" s="160"/>
    </row>
    <row r="77" spans="3:7" s="1" customFormat="1" ht="15" outlineLevel="1" thickBot="1" x14ac:dyDescent="0.25">
      <c r="C77" s="2"/>
      <c r="D77" s="44" t="s">
        <v>1174</v>
      </c>
      <c r="E77" s="45" t="s">
        <v>22</v>
      </c>
      <c r="G77" s="160"/>
    </row>
    <row r="78" spans="3:7" s="1" customFormat="1" ht="19.5" thickTop="1" thickBot="1" x14ac:dyDescent="0.25">
      <c r="C78" s="2"/>
      <c r="D78" s="156" t="s">
        <v>1175</v>
      </c>
      <c r="E78" s="157"/>
      <c r="G78" s="3"/>
    </row>
    <row r="79" spans="3:7" s="1" customFormat="1" ht="15.75" outlineLevel="1" thickTop="1" x14ac:dyDescent="0.25">
      <c r="C79" s="2"/>
      <c r="D79" s="13" t="s">
        <v>1176</v>
      </c>
      <c r="E79" s="4" t="s">
        <v>24</v>
      </c>
      <c r="G79" s="3"/>
    </row>
    <row r="80" spans="3:7" s="1" customFormat="1" outlineLevel="1" x14ac:dyDescent="0.2">
      <c r="C80" s="2"/>
      <c r="D80" s="15" t="s">
        <v>1177</v>
      </c>
      <c r="E80" s="27" t="s">
        <v>22</v>
      </c>
      <c r="G80" s="3"/>
    </row>
    <row r="81" spans="3:7" s="1" customFormat="1" ht="15.75" outlineLevel="1" thickBot="1" x14ac:dyDescent="0.3">
      <c r="C81" s="2"/>
      <c r="D81" s="12" t="s">
        <v>1178</v>
      </c>
      <c r="E81" s="56" t="s">
        <v>22</v>
      </c>
      <c r="G81" s="3"/>
    </row>
    <row r="82" spans="3:7" s="1" customFormat="1" ht="19.5" thickTop="1" thickBot="1" x14ac:dyDescent="0.25">
      <c r="C82" s="2"/>
      <c r="D82" s="156" t="s">
        <v>1179</v>
      </c>
      <c r="E82" s="157"/>
      <c r="G82" s="28"/>
    </row>
    <row r="83" spans="3:7" s="1" customFormat="1" ht="30.75" outlineLevel="1" thickTop="1" x14ac:dyDescent="0.25">
      <c r="C83" s="2"/>
      <c r="D83" s="13" t="s">
        <v>1180</v>
      </c>
      <c r="E83" s="4" t="s">
        <v>21</v>
      </c>
      <c r="G83" s="3"/>
    </row>
    <row r="84" spans="3:7" s="1" customFormat="1" ht="30" outlineLevel="1" x14ac:dyDescent="0.25">
      <c r="C84" s="2"/>
      <c r="D84" s="10" t="s">
        <v>1181</v>
      </c>
      <c r="E84" s="6" t="s">
        <v>21</v>
      </c>
      <c r="G84" s="3"/>
    </row>
    <row r="85" spans="3:7" s="1" customFormat="1" ht="60" outlineLevel="1" x14ac:dyDescent="0.25">
      <c r="C85" s="2"/>
      <c r="D85" s="10" t="s">
        <v>1182</v>
      </c>
      <c r="E85" s="6" t="s">
        <v>31</v>
      </c>
      <c r="G85" s="3"/>
    </row>
    <row r="86" spans="3:7" s="1" customFormat="1" ht="30" outlineLevel="1" x14ac:dyDescent="0.25">
      <c r="C86" s="2"/>
      <c r="D86" s="10" t="s">
        <v>1183</v>
      </c>
      <c r="E86" s="6" t="s">
        <v>21</v>
      </c>
      <c r="G86" s="3"/>
    </row>
    <row r="87" spans="3:7" s="1" customFormat="1" ht="30.75" outlineLevel="1" thickBot="1" x14ac:dyDescent="0.3">
      <c r="C87" s="2"/>
      <c r="D87" s="12" t="s">
        <v>1184</v>
      </c>
      <c r="E87" s="7" t="s">
        <v>31</v>
      </c>
      <c r="G87" s="3"/>
    </row>
    <row r="88" spans="3:7" s="1" customFormat="1" ht="19.5" thickTop="1" thickBot="1" x14ac:dyDescent="0.25">
      <c r="C88" s="2"/>
      <c r="D88" s="156" t="s">
        <v>1185</v>
      </c>
      <c r="E88" s="157"/>
      <c r="G88" s="3"/>
    </row>
    <row r="89" spans="3:7" s="1" customFormat="1" ht="16.5" outlineLevel="1" thickTop="1" thickBot="1" x14ac:dyDescent="0.3">
      <c r="C89" s="2"/>
      <c r="D89" s="46" t="s">
        <v>1230</v>
      </c>
      <c r="E89" s="47" t="s">
        <v>1231</v>
      </c>
      <c r="G89" s="3"/>
    </row>
    <row r="90" spans="3:7" s="1" customFormat="1" ht="19.5" thickTop="1" thickBot="1" x14ac:dyDescent="0.25">
      <c r="C90" s="2"/>
      <c r="D90" s="156" t="s">
        <v>1189</v>
      </c>
      <c r="E90" s="157"/>
      <c r="G90" s="3"/>
    </row>
    <row r="91" spans="3:7" s="1" customFormat="1" ht="15.75" outlineLevel="1" thickTop="1" x14ac:dyDescent="0.25">
      <c r="C91" s="2"/>
      <c r="D91" s="13" t="s">
        <v>1190</v>
      </c>
      <c r="E91" s="4" t="s">
        <v>21</v>
      </c>
      <c r="G91" s="3"/>
    </row>
    <row r="92" spans="3:7" s="1" customFormat="1" ht="15" outlineLevel="1" x14ac:dyDescent="0.25">
      <c r="C92" s="2"/>
      <c r="D92" s="10" t="s">
        <v>1191</v>
      </c>
      <c r="E92" s="6" t="s">
        <v>71</v>
      </c>
      <c r="G92" s="3"/>
    </row>
    <row r="93" spans="3:7" s="1" customFormat="1" ht="15.75" outlineLevel="1" thickBot="1" x14ac:dyDescent="0.3">
      <c r="C93" s="2"/>
      <c r="D93" s="12" t="s">
        <v>1192</v>
      </c>
      <c r="E93" s="7" t="s">
        <v>33</v>
      </c>
      <c r="G93" s="3"/>
    </row>
    <row r="94" spans="3:7" s="1" customFormat="1" ht="15.75" thickTop="1" thickBot="1" x14ac:dyDescent="0.25">
      <c r="C94" s="2"/>
      <c r="D94" s="2"/>
      <c r="E94" s="8"/>
      <c r="G94" s="3"/>
    </row>
    <row r="95" spans="3:7" s="1" customFormat="1" ht="21.75" thickTop="1" thickBot="1" x14ac:dyDescent="0.35">
      <c r="C95" s="2"/>
      <c r="D95" s="150" t="s">
        <v>1193</v>
      </c>
      <c r="E95" s="151"/>
      <c r="G95" s="17"/>
    </row>
    <row r="96" spans="3:7" s="1" customFormat="1" ht="19.5" thickTop="1" thickBot="1" x14ac:dyDescent="0.25">
      <c r="C96" s="2"/>
      <c r="D96" s="156" t="s">
        <v>1194</v>
      </c>
      <c r="E96" s="157"/>
      <c r="G96" s="17"/>
    </row>
    <row r="97" spans="3:7" s="1" customFormat="1" ht="16.5" outlineLevel="1" thickTop="1" thickBot="1" x14ac:dyDescent="0.3">
      <c r="C97" s="2"/>
      <c r="D97" s="46" t="s">
        <v>1195</v>
      </c>
      <c r="E97" s="47" t="s">
        <v>21</v>
      </c>
      <c r="G97" s="3"/>
    </row>
    <row r="98" spans="3:7" s="1" customFormat="1" ht="19.5" thickTop="1" thickBot="1" x14ac:dyDescent="0.25">
      <c r="C98" s="2"/>
      <c r="D98" s="156" t="s">
        <v>1196</v>
      </c>
      <c r="E98" s="157"/>
      <c r="G98" s="3"/>
    </row>
    <row r="99" spans="3:7" s="1" customFormat="1" ht="15.75" outlineLevel="1" thickTop="1" x14ac:dyDescent="0.25">
      <c r="C99" s="2"/>
      <c r="D99" s="13" t="s">
        <v>1197</v>
      </c>
      <c r="E99" s="4" t="s">
        <v>31</v>
      </c>
      <c r="G99" s="3"/>
    </row>
    <row r="100" spans="3:7" s="1" customFormat="1" ht="45.75" outlineLevel="1" thickBot="1" x14ac:dyDescent="0.3">
      <c r="C100" s="2"/>
      <c r="D100" s="12" t="s">
        <v>1198</v>
      </c>
      <c r="E100" s="7" t="s">
        <v>21</v>
      </c>
      <c r="G100" s="3"/>
    </row>
    <row r="101" spans="3:7" s="1" customFormat="1" ht="19.5" thickTop="1" thickBot="1" x14ac:dyDescent="0.25">
      <c r="C101" s="2"/>
      <c r="D101" s="156" t="s">
        <v>1160</v>
      </c>
      <c r="E101" s="157"/>
      <c r="G101" s="3"/>
    </row>
    <row r="102" spans="3:7" s="1" customFormat="1" ht="16.5" thickTop="1" thickBot="1" x14ac:dyDescent="0.3">
      <c r="C102" s="2"/>
      <c r="D102" s="46"/>
      <c r="E102" s="47" t="s">
        <v>33</v>
      </c>
      <c r="G102" s="3"/>
    </row>
    <row r="103" spans="3:7" s="1" customFormat="1" ht="15.75" thickTop="1" thickBot="1" x14ac:dyDescent="0.25">
      <c r="C103" s="2"/>
      <c r="D103" s="2"/>
      <c r="E103" s="8"/>
      <c r="G103" s="3"/>
    </row>
    <row r="104" spans="3:7" s="1" customFormat="1" ht="21.75" thickTop="1" thickBot="1" x14ac:dyDescent="0.35">
      <c r="C104" s="2"/>
      <c r="D104" s="150" t="s">
        <v>1199</v>
      </c>
      <c r="E104" s="151"/>
      <c r="G104" s="3"/>
    </row>
    <row r="105" spans="3:7" s="1" customFormat="1" ht="19.5" thickTop="1" thickBot="1" x14ac:dyDescent="0.25">
      <c r="C105" s="2"/>
      <c r="D105" s="156" t="s">
        <v>1200</v>
      </c>
      <c r="E105" s="157"/>
      <c r="G105" s="3"/>
    </row>
    <row r="106" spans="3:7" s="1" customFormat="1" ht="75.75" outlineLevel="1" thickTop="1" x14ac:dyDescent="0.25">
      <c r="C106" s="2"/>
      <c r="D106" s="13" t="s">
        <v>1201</v>
      </c>
      <c r="E106" s="4" t="s">
        <v>21</v>
      </c>
      <c r="G106" s="3"/>
    </row>
    <row r="107" spans="3:7" s="1" customFormat="1" ht="60.75" outlineLevel="1" thickBot="1" x14ac:dyDescent="0.3">
      <c r="C107" s="2"/>
      <c r="D107" s="12" t="s">
        <v>1202</v>
      </c>
      <c r="E107" s="7" t="s">
        <v>21</v>
      </c>
      <c r="G107" s="3"/>
    </row>
    <row r="108" spans="3:7" s="1" customFormat="1" ht="19.5" thickTop="1" thickBot="1" x14ac:dyDescent="0.25">
      <c r="C108" s="2"/>
      <c r="D108" s="156" t="s">
        <v>1232</v>
      </c>
      <c r="E108" s="157"/>
      <c r="G108" s="3"/>
    </row>
    <row r="109" spans="3:7" s="1" customFormat="1" ht="30.75" outlineLevel="1" thickTop="1" x14ac:dyDescent="0.25">
      <c r="C109" s="2"/>
      <c r="D109" s="13" t="s">
        <v>1204</v>
      </c>
      <c r="E109" s="4" t="s">
        <v>21</v>
      </c>
      <c r="G109" s="3"/>
    </row>
    <row r="110" spans="3:7" s="1" customFormat="1" ht="45.75" outlineLevel="1" thickBot="1" x14ac:dyDescent="0.3">
      <c r="C110" s="2"/>
      <c r="D110" s="12" t="s">
        <v>1205</v>
      </c>
      <c r="E110" s="7" t="s">
        <v>21</v>
      </c>
      <c r="G110" s="3"/>
    </row>
    <row r="111" spans="3:7" s="1" customFormat="1" ht="15.75" thickTop="1" thickBot="1" x14ac:dyDescent="0.25">
      <c r="C111" s="2"/>
      <c r="D111" s="2"/>
      <c r="E111" s="8"/>
      <c r="G111" s="3"/>
    </row>
    <row r="112" spans="3:7" s="1" customFormat="1" ht="29.25" thickTop="1" thickBot="1" x14ac:dyDescent="0.45">
      <c r="C112" s="2"/>
      <c r="D112" s="158" t="s">
        <v>1206</v>
      </c>
      <c r="E112" s="159"/>
      <c r="G112" s="3"/>
    </row>
    <row r="113" spans="3:7" s="1" customFormat="1" ht="19.5" thickTop="1" thickBot="1" x14ac:dyDescent="0.25">
      <c r="C113" s="2"/>
      <c r="D113" s="156" t="s">
        <v>1207</v>
      </c>
      <c r="E113" s="157"/>
      <c r="G113" s="3"/>
    </row>
    <row r="114" spans="3:7" s="1" customFormat="1" ht="15.75" outlineLevel="1" thickTop="1" x14ac:dyDescent="0.25">
      <c r="C114" s="2"/>
      <c r="D114" s="13" t="s">
        <v>1208</v>
      </c>
      <c r="E114" s="4" t="s">
        <v>115</v>
      </c>
      <c r="G114" s="3"/>
    </row>
    <row r="115" spans="3:7" s="1" customFormat="1" ht="30" outlineLevel="1" thickBot="1" x14ac:dyDescent="0.3">
      <c r="C115" s="2"/>
      <c r="D115" s="12" t="s">
        <v>1209</v>
      </c>
      <c r="E115" s="7" t="s">
        <v>295</v>
      </c>
      <c r="G115" s="3"/>
    </row>
    <row r="116" spans="3:7" s="1" customFormat="1" ht="19.5" thickTop="1" thickBot="1" x14ac:dyDescent="0.25">
      <c r="C116" s="2"/>
      <c r="D116" s="156" t="s">
        <v>1210</v>
      </c>
      <c r="E116" s="157"/>
      <c r="G116" s="3"/>
    </row>
    <row r="117" spans="3:7" s="1" customFormat="1" ht="43.5" outlineLevel="1" thickTop="1" x14ac:dyDescent="0.2">
      <c r="C117" s="2"/>
      <c r="D117" s="21" t="s">
        <v>1211</v>
      </c>
      <c r="E117" s="4" t="s">
        <v>60</v>
      </c>
      <c r="G117" s="3"/>
    </row>
    <row r="118" spans="3:7" s="1" customFormat="1" ht="42.75" outlineLevel="1" x14ac:dyDescent="0.2">
      <c r="C118" s="2"/>
      <c r="D118" s="15" t="s">
        <v>1212</v>
      </c>
      <c r="E118" s="6" t="s">
        <v>60</v>
      </c>
      <c r="G118" s="3"/>
    </row>
    <row r="119" spans="3:7" s="1" customFormat="1" ht="28.5" outlineLevel="1" x14ac:dyDescent="0.2">
      <c r="C119" s="2"/>
      <c r="D119" s="15" t="s">
        <v>1213</v>
      </c>
      <c r="E119" s="6" t="s">
        <v>1236</v>
      </c>
      <c r="G119" s="3"/>
    </row>
    <row r="120" spans="3:7" s="1" customFormat="1" ht="29.25" outlineLevel="1" thickBot="1" x14ac:dyDescent="0.25">
      <c r="C120" s="2"/>
      <c r="D120" s="16" t="s">
        <v>1214</v>
      </c>
      <c r="E120" s="7" t="s">
        <v>1236</v>
      </c>
      <c r="G120" s="3"/>
    </row>
    <row r="121" spans="3:7" s="1" customFormat="1" ht="15.75" thickTop="1" thickBot="1" x14ac:dyDescent="0.25">
      <c r="C121" s="2"/>
      <c r="D121" s="156" t="s">
        <v>1298</v>
      </c>
      <c r="E121" s="157">
        <v>0</v>
      </c>
      <c r="G121" s="3"/>
    </row>
    <row r="122" spans="3:7" s="1" customFormat="1" ht="15" thickTop="1" x14ac:dyDescent="0.2">
      <c r="C122" s="2"/>
      <c r="D122" s="22"/>
      <c r="E122" s="23"/>
      <c r="G122" s="3"/>
    </row>
    <row r="128" spans="3:7" s="1" customFormat="1" x14ac:dyDescent="0.2">
      <c r="C128" s="2"/>
      <c r="D128" s="2"/>
      <c r="E128" s="8"/>
      <c r="G128" s="3"/>
    </row>
    <row r="129" spans="3:7" s="1" customFormat="1" x14ac:dyDescent="0.2">
      <c r="C129" s="2"/>
      <c r="D129" s="2"/>
      <c r="E129" s="8"/>
      <c r="G129"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Übersicht!A1" display="zurück zur Übersicht" xr:uid="{704F30B6-4729-4174-8EA3-1DFA759C50C8}"/>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8813E7-0964-4787-B9EF-976A94D94B9C}">
  <ds:schemaRefs>
    <ds:schemaRef ds:uri="http://schemas.microsoft.com/sharepoint/v3/contenttype/forms"/>
  </ds:schemaRefs>
</ds:datastoreItem>
</file>

<file path=customXml/itemProps2.xml><?xml version="1.0" encoding="utf-8"?>
<ds:datastoreItem xmlns:ds="http://schemas.openxmlformats.org/officeDocument/2006/customXml" ds:itemID="{9518D3F8-0FA5-48BE-A8D7-5C803792C73A}">
  <ds:schemaRefs>
    <ds:schemaRef ds:uri="http://schemas.microsoft.com/office/2006/documentManagement/types"/>
    <ds:schemaRef ds:uri="http://schemas.microsoft.com/office/2006/metadata/properties"/>
    <ds:schemaRef ds:uri="675f8536-6ec2-45b7-a853-df43709470fd"/>
    <ds:schemaRef ds:uri="http://purl.org/dc/dcmitype/"/>
    <ds:schemaRef ds:uri="http://purl.org/dc/elements/1.1/"/>
    <ds:schemaRef ds:uri="a9bf01b5-c353-45b5-9935-f51094852823"/>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3E79E17-4010-4663-A369-5CC692FDE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f01b5-c353-45b5-9935-f51094852823"/>
    <ds:schemaRef ds:uri="675f8536-6ec2-45b7-a853-df4370947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63</vt:i4>
      </vt:variant>
      <vt:variant>
        <vt:lpstr>Benannte Bereiche</vt:lpstr>
      </vt:variant>
      <vt:variant>
        <vt:i4>55</vt:i4>
      </vt:variant>
    </vt:vector>
  </HeadingPairs>
  <TitlesOfParts>
    <vt:vector size="118" baseType="lpstr">
      <vt:lpstr>Anleitung</vt:lpstr>
      <vt:lpstr>Daten_Vergleichsliste</vt:lpstr>
      <vt:lpstr>Übersicht</vt:lpstr>
      <vt:lpstr>Vergleichsliste</vt:lpstr>
      <vt:lpstr>AEW Energie AG</vt:lpstr>
      <vt:lpstr>AGROLA AG</vt:lpstr>
      <vt:lpstr>AMP IT SA</vt:lpstr>
      <vt:lpstr>Arfos Mobility GmbH</vt:lpstr>
      <vt:lpstr>AVIA VOLT</vt:lpstr>
      <vt:lpstr>Aziende Industriali di Lugano</vt:lpstr>
      <vt:lpstr>BKW Energie AG</vt:lpstr>
      <vt:lpstr>Blockstrom AG</vt:lpstr>
      <vt:lpstr>CKW Gebäudetechnik AG</vt:lpstr>
      <vt:lpstr>CLEMAP AG</vt:lpstr>
      <vt:lpstr>Climkit</vt:lpstr>
      <vt:lpstr>ebs Energie AG</vt:lpstr>
      <vt:lpstr>eCarUp AG</vt:lpstr>
      <vt:lpstr>eeproperty SA</vt:lpstr>
      <vt:lpstr>Egon AG</vt:lpstr>
      <vt:lpstr>EKT AG</vt:lpstr>
      <vt:lpstr>EKZ</vt:lpstr>
      <vt:lpstr>Elektrizitätswerk Obwalden</vt:lpstr>
      <vt:lpstr>E-Man AG  Energie - Managment</vt:lpstr>
      <vt:lpstr>EnBAG</vt:lpstr>
      <vt:lpstr>Energie 360° AG</vt:lpstr>
      <vt:lpstr>Energie Thun AG</vt:lpstr>
      <vt:lpstr>energie wasser luzern</vt:lpstr>
      <vt:lpstr>Eniwa AG</vt:lpstr>
      <vt:lpstr>ennovatis Energiemanagement AG</vt:lpstr>
      <vt:lpstr>Eponet AG</vt:lpstr>
      <vt:lpstr>Evolon AG</vt:lpstr>
      <vt:lpstr>ewz</vt:lpstr>
      <vt:lpstr>Helion</vt:lpstr>
      <vt:lpstr>IBC Energie Wasser Chur</vt:lpstr>
      <vt:lpstr>IMOVAcharge AG</vt:lpstr>
      <vt:lpstr>INERA SA</vt:lpstr>
      <vt:lpstr>Invisia AG</vt:lpstr>
      <vt:lpstr>IWB</vt:lpstr>
      <vt:lpstr>Juice Technology AG</vt:lpstr>
      <vt:lpstr>Kantonales Elektrizitätswerk Ni</vt:lpstr>
      <vt:lpstr>Lynus AG</vt:lpstr>
      <vt:lpstr>Migrol AG</vt:lpstr>
      <vt:lpstr>MOVE Mobility AG</vt:lpstr>
      <vt:lpstr>mygrid AG</vt:lpstr>
      <vt:lpstr>NeoVac ATA AG</vt:lpstr>
      <vt:lpstr>NetZulg AG</vt:lpstr>
      <vt:lpstr>Novagrid AG</vt:lpstr>
      <vt:lpstr>Partino Mobile Energie AG</vt:lpstr>
      <vt:lpstr>reev GmbH</vt:lpstr>
      <vt:lpstr>Regio Energie Solothurn</vt:lpstr>
      <vt:lpstr>SAK St. Gallisch-Appenzellische</vt:lpstr>
      <vt:lpstr>SH POWER</vt:lpstr>
      <vt:lpstr>SINTIO AG</vt:lpstr>
      <vt:lpstr>Smart Energy Link AG</vt:lpstr>
      <vt:lpstr>Solar Manager AG</vt:lpstr>
      <vt:lpstr>Stadtwerke Gossau</vt:lpstr>
      <vt:lpstr>Swisscharge</vt:lpstr>
      <vt:lpstr>Techem (Schweiz) AG</vt:lpstr>
      <vt:lpstr>The Mobility House AG</vt:lpstr>
      <vt:lpstr>Thurplus</vt:lpstr>
      <vt:lpstr>Virtual Global Trading AG</vt:lpstr>
      <vt:lpstr>WWZ Energie AG</vt:lpstr>
      <vt:lpstr>zevvy AG</vt:lpstr>
      <vt:lpstr>'AEW Energie AG'!Druckbereich</vt:lpstr>
      <vt:lpstr>'AGROLA AG'!Druckbereich</vt:lpstr>
      <vt:lpstr>'AMP IT SA'!Druckbereich</vt:lpstr>
      <vt:lpstr>'Arfos Mobility GmbH'!Druckbereich</vt:lpstr>
      <vt:lpstr>'AVIA VOLT'!Druckbereich</vt:lpstr>
      <vt:lpstr>'BKW Energie AG'!Druckbereich</vt:lpstr>
      <vt:lpstr>'Blockstrom AG'!Druckbereich</vt:lpstr>
      <vt:lpstr>'CKW Gebäudetechnik AG'!Druckbereich</vt:lpstr>
      <vt:lpstr>'CLEMAP AG'!Druckbereich</vt:lpstr>
      <vt:lpstr>Climkit!Druckbereich</vt:lpstr>
      <vt:lpstr>'ebs Energie AG'!Druckbereich</vt:lpstr>
      <vt:lpstr>'eCarUp AG'!Druckbereich</vt:lpstr>
      <vt:lpstr>'Egon AG'!Druckbereich</vt:lpstr>
      <vt:lpstr>'EKT AG'!Druckbereich</vt:lpstr>
      <vt:lpstr>EKZ!Druckbereich</vt:lpstr>
      <vt:lpstr>'Elektrizitätswerk Obwalden'!Druckbereich</vt:lpstr>
      <vt:lpstr>'E-Man AG  Energie - Managment'!Druckbereich</vt:lpstr>
      <vt:lpstr>EnBAG!Druckbereich</vt:lpstr>
      <vt:lpstr>'Energie 360° AG'!Druckbereich</vt:lpstr>
      <vt:lpstr>'Energie Thun AG'!Druckbereich</vt:lpstr>
      <vt:lpstr>'energie wasser luzern'!Druckbereich</vt:lpstr>
      <vt:lpstr>'Eniwa AG'!Druckbereich</vt:lpstr>
      <vt:lpstr>'ennovatis Energiemanagement AG'!Druckbereich</vt:lpstr>
      <vt:lpstr>'Evolon AG'!Druckbereich</vt:lpstr>
      <vt:lpstr>ewz!Druckbereich</vt:lpstr>
      <vt:lpstr>Helion!Druckbereich</vt:lpstr>
      <vt:lpstr>'IBC Energie Wasser Chur'!Druckbereich</vt:lpstr>
      <vt:lpstr>'IMOVAcharge AG'!Druckbereich</vt:lpstr>
      <vt:lpstr>'INERA SA'!Druckbereich</vt:lpstr>
      <vt:lpstr>'Invisia AG'!Druckbereich</vt:lpstr>
      <vt:lpstr>IWB!Druckbereich</vt:lpstr>
      <vt:lpstr>'Juice Technology AG'!Druckbereich</vt:lpstr>
      <vt:lpstr>'Kantonales Elektrizitätswerk Ni'!Druckbereich</vt:lpstr>
      <vt:lpstr>'Lynus AG'!Druckbereich</vt:lpstr>
      <vt:lpstr>'Migrol AG'!Druckbereich</vt:lpstr>
      <vt:lpstr>'MOVE Mobility AG'!Druckbereich</vt:lpstr>
      <vt:lpstr>'NeoVac ATA AG'!Druckbereich</vt:lpstr>
      <vt:lpstr>'NetZulg AG'!Druckbereich</vt:lpstr>
      <vt:lpstr>'Novagrid AG'!Druckbereich</vt:lpstr>
      <vt:lpstr>'Partino Mobile Energie AG'!Druckbereich</vt:lpstr>
      <vt:lpstr>'reev GmbH'!Druckbereich</vt:lpstr>
      <vt:lpstr>'Regio Energie Solothurn'!Druckbereich</vt:lpstr>
      <vt:lpstr>'SAK St. Gallisch-Appenzellische'!Druckbereich</vt:lpstr>
      <vt:lpstr>'SH POWER'!Druckbereich</vt:lpstr>
      <vt:lpstr>'SINTIO AG'!Druckbereich</vt:lpstr>
      <vt:lpstr>'Smart Energy Link AG'!Druckbereich</vt:lpstr>
      <vt:lpstr>'Solar Manager AG'!Druckbereich</vt:lpstr>
      <vt:lpstr>'Stadtwerke Gossau'!Druckbereich</vt:lpstr>
      <vt:lpstr>Swisscharge!Druckbereich</vt:lpstr>
      <vt:lpstr>'Techem (Schweiz) AG'!Druckbereich</vt:lpstr>
      <vt:lpstr>'The Mobility House AG'!Druckbereich</vt:lpstr>
      <vt:lpstr>Thurplus!Druckbereich</vt:lpstr>
      <vt:lpstr>'Virtual Global Trading AG'!Druckbereich</vt:lpstr>
      <vt:lpstr>'WWZ Energie AG'!Druckbereich</vt:lpstr>
      <vt:lpstr>'zevvy AG'!Druckbereich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Marisa Timm</dc:creator>
  <cp:keywords/>
  <dc:description/>
  <cp:lastModifiedBy>Marisa Timm</cp:lastModifiedBy>
  <cp:revision/>
  <dcterms:created xsi:type="dcterms:W3CDTF">2024-03-28T07:26:27Z</dcterms:created>
  <dcterms:modified xsi:type="dcterms:W3CDTF">2025-11-05T08:31:17Z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