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ruedi\Dropbox\1 ZVO\1 Kunden\1 Strom\BFE, Bern\2024 Elektrizitätsbuchhaltung\2 Deutsch\"/>
    </mc:Choice>
  </mc:AlternateContent>
  <xr:revisionPtr revIDLastSave="0" documentId="13_ncr:1_{87CFC4EA-A52A-495E-9A6E-F7EE8DF6C08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uchhaltung light" sheetId="9" r:id="rId1"/>
    <sheet name="Anhang light" sheetId="10" r:id="rId2"/>
  </sheets>
  <definedNames>
    <definedName name="_xlnm.Print_Area" localSheetId="1">'Anhang light'!$A$1:$R$37</definedName>
    <definedName name="_xlnm.Print_Area" localSheetId="0">'Buchhaltung light'!$A$1:$L$42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0" l="1"/>
  <c r="F28" i="9"/>
  <c r="H21" i="10" l="1"/>
  <c r="G21" i="10"/>
  <c r="E21" i="10"/>
  <c r="D21" i="10"/>
  <c r="H19" i="10"/>
  <c r="G19" i="10"/>
  <c r="E19" i="10"/>
  <c r="D19" i="10"/>
  <c r="F38" i="9" l="1"/>
  <c r="G38" i="9"/>
  <c r="D38" i="9"/>
  <c r="C38" i="9"/>
  <c r="H38" i="10"/>
  <c r="G38" i="10"/>
  <c r="E38" i="10"/>
  <c r="D38" i="10"/>
  <c r="D37" i="10"/>
  <c r="E37" i="10" l="1"/>
  <c r="E36" i="10"/>
  <c r="D36" i="10"/>
  <c r="E35" i="10"/>
  <c r="D35" i="10"/>
  <c r="E33" i="10"/>
  <c r="D33" i="10"/>
  <c r="E32" i="10"/>
  <c r="D32" i="10"/>
  <c r="E26" i="10"/>
  <c r="D26" i="10"/>
  <c r="E24" i="10"/>
  <c r="D24" i="10"/>
  <c r="E22" i="10"/>
  <c r="D22" i="10"/>
  <c r="E18" i="10"/>
  <c r="D18" i="10"/>
  <c r="E16" i="10"/>
  <c r="D16" i="10"/>
  <c r="E15" i="10"/>
  <c r="D15" i="10"/>
  <c r="E14" i="10"/>
  <c r="D14" i="10"/>
  <c r="E12" i="10"/>
  <c r="D12" i="10"/>
  <c r="E11" i="10"/>
  <c r="D11" i="10"/>
  <c r="E10" i="10"/>
  <c r="D10" i="10"/>
  <c r="H37" i="10"/>
  <c r="G37" i="10"/>
  <c r="H36" i="10"/>
  <c r="G36" i="10"/>
  <c r="H35" i="10"/>
  <c r="G35" i="10"/>
  <c r="H33" i="10"/>
  <c r="G33" i="10"/>
  <c r="H32" i="10"/>
  <c r="G32" i="10"/>
  <c r="H26" i="10"/>
  <c r="G26" i="10"/>
  <c r="L16" i="10" s="1"/>
  <c r="H24" i="10"/>
  <c r="M15" i="10" s="1"/>
  <c r="G24" i="10"/>
  <c r="L15" i="10" s="1"/>
  <c r="H22" i="10"/>
  <c r="M14" i="10" s="1"/>
  <c r="G22" i="10"/>
  <c r="L14" i="10" s="1"/>
  <c r="H18" i="10"/>
  <c r="M13" i="10" s="1"/>
  <c r="G18" i="10"/>
  <c r="L13" i="10" s="1"/>
  <c r="G15" i="10"/>
  <c r="H15" i="10"/>
  <c r="G16" i="10"/>
  <c r="H16" i="10"/>
  <c r="H14" i="10"/>
  <c r="G14" i="10"/>
  <c r="G11" i="10"/>
  <c r="H11" i="10"/>
  <c r="G12" i="10"/>
  <c r="H12" i="10"/>
  <c r="H10" i="10"/>
  <c r="G10" i="10"/>
  <c r="G28" i="10"/>
  <c r="L17" i="10" s="1"/>
  <c r="K15" i="10" l="1"/>
  <c r="D40" i="10"/>
  <c r="E40" i="10"/>
  <c r="H40" i="10"/>
  <c r="G40" i="10"/>
  <c r="G41" i="10"/>
  <c r="D41" i="10" l="1"/>
  <c r="L27" i="10"/>
  <c r="R15" i="10" l="1"/>
  <c r="Q15" i="10"/>
  <c r="C39" i="9"/>
  <c r="C40" i="9" s="1"/>
  <c r="D40" i="9" s="1"/>
  <c r="M24" i="10"/>
  <c r="L24" i="10"/>
  <c r="M23" i="10"/>
  <c r="R23" i="10" s="1"/>
  <c r="L23" i="10"/>
  <c r="Q23" i="10" s="1"/>
  <c r="K32" i="9" s="1"/>
  <c r="M22" i="10"/>
  <c r="R22" i="10" s="1"/>
  <c r="L22" i="10"/>
  <c r="Q22" i="10" s="1"/>
  <c r="K31" i="9" s="1"/>
  <c r="M21" i="10"/>
  <c r="R21" i="10" s="1"/>
  <c r="L21" i="10"/>
  <c r="Q21" i="10" s="1"/>
  <c r="Q16" i="10"/>
  <c r="K25" i="9" s="1"/>
  <c r="M16" i="10"/>
  <c r="R16" i="10" s="1"/>
  <c r="B26" i="10"/>
  <c r="J14" i="9"/>
  <c r="P15" i="10" l="1"/>
  <c r="J24" i="9" s="1"/>
  <c r="K24" i="9"/>
  <c r="R24" i="10"/>
  <c r="R20" i="10" s="1"/>
  <c r="M20" i="10"/>
  <c r="Q24" i="10"/>
  <c r="K33" i="9" s="1"/>
  <c r="L20" i="10"/>
  <c r="K30" i="9"/>
  <c r="B4" i="9"/>
  <c r="D10" i="9"/>
  <c r="C10" i="9"/>
  <c r="M27" i="10"/>
  <c r="K17" i="10"/>
  <c r="M12" i="10"/>
  <c r="R12" i="10" s="1"/>
  <c r="R14" i="10"/>
  <c r="Q13" i="10"/>
  <c r="K22" i="9" s="1"/>
  <c r="L19" i="10"/>
  <c r="R13" i="10"/>
  <c r="M19" i="10"/>
  <c r="L12" i="10"/>
  <c r="Q14" i="10"/>
  <c r="K23" i="9" s="1"/>
  <c r="P16" i="10"/>
  <c r="J25" i="9" s="1"/>
  <c r="M18" i="10" l="1"/>
  <c r="L18" i="10"/>
  <c r="Q20" i="10"/>
  <c r="Q17" i="10"/>
  <c r="P17" i="10" s="1"/>
  <c r="J26" i="9" s="1"/>
  <c r="F39" i="9"/>
  <c r="F40" i="9" s="1"/>
  <c r="G40" i="9" s="1"/>
  <c r="P14" i="10"/>
  <c r="J23" i="9" s="1"/>
  <c r="P13" i="10"/>
  <c r="J22" i="9" s="1"/>
  <c r="Q19" i="10"/>
  <c r="K28" i="9" s="1"/>
  <c r="Q12" i="10"/>
  <c r="P12" i="10" s="1"/>
  <c r="J21" i="9" s="1"/>
  <c r="L11" i="10"/>
  <c r="R19" i="10"/>
  <c r="R18" i="10" s="1"/>
  <c r="M11" i="10"/>
  <c r="R11" i="10"/>
  <c r="L10" i="10"/>
  <c r="M10" i="10"/>
  <c r="P21" i="10"/>
  <c r="J30" i="9" s="1"/>
  <c r="P23" i="10"/>
  <c r="J32" i="9" s="1"/>
  <c r="P22" i="10"/>
  <c r="J31" i="9" s="1"/>
  <c r="P24" i="10"/>
  <c r="J33" i="9" s="1"/>
  <c r="Q18" i="10" l="1"/>
  <c r="K27" i="9" s="1"/>
  <c r="K29" i="9"/>
  <c r="K26" i="9"/>
  <c r="P19" i="10"/>
  <c r="J28" i="9" s="1"/>
  <c r="Q11" i="10"/>
  <c r="K21" i="9"/>
  <c r="K10" i="10"/>
  <c r="R10" i="10"/>
  <c r="R9" i="10" s="1"/>
  <c r="M9" i="10"/>
  <c r="L9" i="10"/>
  <c r="Q10" i="10"/>
  <c r="P20" i="10"/>
  <c r="J29" i="9" s="1"/>
  <c r="P18" i="10" l="1"/>
  <c r="J27" i="9" s="1"/>
  <c r="R25" i="10"/>
  <c r="K20" i="9"/>
  <c r="P11" i="10"/>
  <c r="J20" i="9" s="1"/>
  <c r="K9" i="10"/>
  <c r="K19" i="9"/>
  <c r="Q9" i="10"/>
  <c r="Q25" i="10" s="1"/>
  <c r="P10" i="10"/>
  <c r="J19" i="9" s="1"/>
  <c r="K18" i="9" l="1"/>
  <c r="P9" i="10"/>
  <c r="J18" i="9" s="1"/>
  <c r="K34" i="9" l="1"/>
  <c r="P25" i="10"/>
  <c r="J34" i="9" s="1"/>
  <c r="K11" i="10"/>
  <c r="K22" i="10"/>
  <c r="K24" i="10"/>
  <c r="K19" i="10"/>
  <c r="K14" i="10" l="1"/>
  <c r="K16" i="10"/>
  <c r="K13" i="10"/>
  <c r="M25" i="10"/>
  <c r="K21" i="10"/>
  <c r="K12" i="10"/>
  <c r="L25" i="10"/>
  <c r="K23" i="10"/>
  <c r="K18" i="10" l="1"/>
  <c r="K20" i="10"/>
  <c r="K25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Ruedi Zurbrügg</author>
  </authors>
  <commentList>
    <comment ref="D40" authorId="0" shapeId="0" xr:uid="{00000000-0006-0000-0000-000001000000}">
      <text>
        <r>
          <rPr>
            <sz val="9"/>
            <color indexed="81"/>
            <rFont val="Tahoma"/>
            <family val="2"/>
          </rPr>
          <t>Zuviele HKN dürfen vorhanden sein. 
Falls zuwenige HKN, dann müssen HKN beschafft werden.</t>
        </r>
      </text>
    </comment>
  </commentList>
</comments>
</file>

<file path=xl/sharedStrings.xml><?xml version="1.0" encoding="utf-8"?>
<sst xmlns="http://schemas.openxmlformats.org/spreadsheetml/2006/main" count="152" uniqueCount="60">
  <si>
    <t>Wasserkraft</t>
  </si>
  <si>
    <t>Kernenergie</t>
  </si>
  <si>
    <t>Total</t>
  </si>
  <si>
    <t>Fossile Energieträger</t>
  </si>
  <si>
    <t>Übrige erneuerbare Energien</t>
  </si>
  <si>
    <t>Kontakt:</t>
  </si>
  <si>
    <t>Ihr Stromlieferant:</t>
  </si>
  <si>
    <t>Stromkennzeichnung</t>
  </si>
  <si>
    <t>Bezugsjahr:</t>
  </si>
  <si>
    <t>Sonnenenergie</t>
  </si>
  <si>
    <t>Windenergie</t>
  </si>
  <si>
    <t>Biomasse</t>
  </si>
  <si>
    <t>Geothermie</t>
  </si>
  <si>
    <t>Erdöl</t>
  </si>
  <si>
    <t>Erdgas</t>
  </si>
  <si>
    <t>Kohle</t>
  </si>
  <si>
    <t>Erneuerbare Energien</t>
  </si>
  <si>
    <t>Nicht erneuerbare Energien</t>
  </si>
  <si>
    <t>aus der Schweiz</t>
  </si>
  <si>
    <t>Ausland</t>
  </si>
  <si>
    <t>GWh</t>
  </si>
  <si>
    <t>Schweiz</t>
  </si>
  <si>
    <t>MWh</t>
  </si>
  <si>
    <t>kWh</t>
  </si>
  <si>
    <t>Kalenderjahr</t>
  </si>
  <si>
    <t>Hilfstabellen - bitte nicht bearbeiten</t>
  </si>
  <si>
    <t>in Energiemenge</t>
  </si>
  <si>
    <t>Elektrizitätsbuchhaltung für Kalenderjahr</t>
  </si>
  <si>
    <t>Einheit der Elektrizitätsbuchhaltung</t>
  </si>
  <si>
    <t>Verkaufte Menge Elektrizität an Endkunden</t>
  </si>
  <si>
    <t>Resultat</t>
  </si>
  <si>
    <t>Wahl</t>
  </si>
  <si>
    <t>Einheit</t>
  </si>
  <si>
    <t>für Endkunden</t>
  </si>
  <si>
    <r>
      <t>Geförderter Strom</t>
    </r>
    <r>
      <rPr>
        <vertAlign val="superscript"/>
        <sz val="10"/>
        <rFont val="Arial"/>
        <family val="2"/>
      </rPr>
      <t>1</t>
    </r>
  </si>
  <si>
    <t>in %</t>
  </si>
  <si>
    <t>EW Muster AG</t>
  </si>
  <si>
    <t>Tel. 055 555 55 55</t>
  </si>
  <si>
    <t>Debora Muster</t>
  </si>
  <si>
    <t>Nicht Erneuerbare Energien</t>
  </si>
  <si>
    <t>Geförderter Strom</t>
  </si>
  <si>
    <t>Geförderter Strom in Prozent</t>
  </si>
  <si>
    <t>Total Schweiz / Total Ausland</t>
  </si>
  <si>
    <t>Total Schweiz &amp; Ausland</t>
  </si>
  <si>
    <t>Beschreibung HKN-Lieferant / Vertrag</t>
  </si>
  <si>
    <t>3. Stromkennzeichnung in Prozent -&gt; Lieferantenmix</t>
  </si>
  <si>
    <t>2. Verwendete HKN für Endkunden</t>
  </si>
  <si>
    <t>1. Vorhandene HKN auf den Pronovo Konten</t>
  </si>
  <si>
    <t>auf den Pronovo Konten</t>
  </si>
  <si>
    <t>Kopie: 1. Vorhandene HKN</t>
  </si>
  <si>
    <t xml:space="preserve">Kopie: 2. Verwendete HKN </t>
  </si>
  <si>
    <t>Stromkennzeichnung in Menge</t>
  </si>
  <si>
    <t xml:space="preserve">Tabelle: </t>
  </si>
  <si>
    <t>Stromkennzeichnung in Prozent</t>
  </si>
  <si>
    <t>für Steuerelemente:</t>
  </si>
  <si>
    <t>Vorlagen</t>
  </si>
  <si>
    <t>Der gesamthaft an unsere Kunden gelieferte Strom wurde produziert aus:</t>
  </si>
  <si>
    <t>Siedlungsabfälle</t>
  </si>
  <si>
    <t>BFE Buchhaltung Light, Version 2024.1</t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</si>
  <si>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Geförderter Strom: 53.4% Wasserkraft, 18.2% Sonnenenergie, 4.3% Windenergie, 20.6% Biomasse, 3.5% Siedlungsabfälle erneuerbar, 0% Geothermie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</si>
</sst>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C_H_F_-;\-* #,##0.00\ _C_H_F_-;_-* &quot;-&quot;??\ _C_H_F_-;_-@_-"/>
    <numFmt numFmtId="165" formatCode="0.0%"/>
    <numFmt numFmtId="166" formatCode="_ [$€]\ * #,##0.00_ ;_ [$€]\ * \-#,##0.00_ ;_ [$€]\ * &quot;-&quot;??_ ;_ @_ "/>
    <numFmt numFmtId="167" formatCode="#,##0.0"/>
    <numFmt numFmtId="168" formatCode="_-* #,##0.0\ _C_H_F_-;\-* #,##0.0\ _C_H_F_-;_-* &quot;-&quot;??\ _C_H_F_-;_-@_-"/>
    <numFmt numFmtId="169" formatCode="#,##0.0_ ;[Red]\-#,##0.0\ "/>
    <numFmt numFmtId="170" formatCode="#,##0.0_ ;\-#,##0.0\ "/>
    <numFmt numFmtId="171" formatCode="#,##0.00_ ;[Red]\-#,##0.00\ "/>
  </numFmts>
  <fonts count="19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Frutiger 45 Light"/>
      <family val="2"/>
    </font>
    <font>
      <b/>
      <sz val="10"/>
      <name val="Frutiger 45 Light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5"/>
      <name val="Arial"/>
      <family val="2"/>
    </font>
    <font>
      <vertAlign val="superscript"/>
      <sz val="10"/>
      <name val="Arial"/>
      <family val="2"/>
    </font>
    <font>
      <b/>
      <sz val="10"/>
      <name val="Frutiger 45 Light"/>
    </font>
    <font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sz val="12"/>
      <color rgb="FFFF0000"/>
      <name val="Arial"/>
      <family val="2"/>
    </font>
    <font>
      <vertAlign val="superscript"/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173">
    <xf numFmtId="0" fontId="0" fillId="0" borderId="0" xfId="0"/>
    <xf numFmtId="0" fontId="0" fillId="0" borderId="3" xfId="0" applyBorder="1"/>
    <xf numFmtId="0" fontId="5" fillId="0" borderId="3" xfId="0" applyFont="1" applyBorder="1"/>
    <xf numFmtId="0" fontId="6" fillId="0" borderId="0" xfId="0" applyFont="1"/>
    <xf numFmtId="0" fontId="7" fillId="2" borderId="1" xfId="0" applyFont="1" applyFill="1" applyBorder="1" applyAlignment="1">
      <alignment horizontal="right" vertical="center"/>
    </xf>
    <xf numFmtId="0" fontId="6" fillId="0" borderId="0" xfId="0" applyFont="1" applyBorder="1"/>
    <xf numFmtId="0" fontId="7" fillId="2" borderId="4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right" vertical="center"/>
    </xf>
    <xf numFmtId="0" fontId="7" fillId="0" borderId="4" xfId="0" applyFont="1" applyBorder="1" applyAlignment="1"/>
    <xf numFmtId="0" fontId="6" fillId="0" borderId="10" xfId="0" applyFont="1" applyBorder="1" applyAlignment="1">
      <alignment horizontal="left" indent="2"/>
    </xf>
    <xf numFmtId="2" fontId="6" fillId="0" borderId="0" xfId="0" applyNumberFormat="1" applyFont="1"/>
    <xf numFmtId="0" fontId="1" fillId="0" borderId="0" xfId="0" applyFont="1"/>
    <xf numFmtId="0" fontId="8" fillId="0" borderId="0" xfId="0" applyFont="1"/>
    <xf numFmtId="0" fontId="7" fillId="0" borderId="0" xfId="0" applyFont="1"/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7" fillId="3" borderId="4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vertical="center"/>
    </xf>
    <xf numFmtId="0" fontId="7" fillId="6" borderId="4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0" fontId="7" fillId="7" borderId="4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65" fontId="10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 wrapText="1"/>
    </xf>
    <xf numFmtId="165" fontId="10" fillId="0" borderId="0" xfId="0" applyNumberFormat="1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>
      <alignment vertical="center"/>
    </xf>
    <xf numFmtId="0" fontId="2" fillId="0" borderId="0" xfId="2" applyFont="1" applyAlignment="1" applyProtection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vertical="center"/>
    </xf>
    <xf numFmtId="0" fontId="1" fillId="3" borderId="10" xfId="0" applyFont="1" applyFill="1" applyBorder="1" applyAlignment="1">
      <alignment horizontal="left" vertical="center" indent="1"/>
    </xf>
    <xf numFmtId="0" fontId="11" fillId="3" borderId="14" xfId="0" applyFont="1" applyFill="1" applyBorder="1" applyAlignment="1">
      <alignment horizontal="left" vertical="center" indent="1"/>
    </xf>
    <xf numFmtId="0" fontId="11" fillId="3" borderId="13" xfId="0" applyFont="1" applyFill="1" applyBorder="1" applyAlignment="1">
      <alignment horizontal="left" vertical="center" indent="2"/>
    </xf>
    <xf numFmtId="0" fontId="11" fillId="3" borderId="10" xfId="0" applyFont="1" applyFill="1" applyBorder="1" applyAlignment="1">
      <alignment horizontal="left" vertical="center" indent="2"/>
    </xf>
    <xf numFmtId="0" fontId="1" fillId="3" borderId="4" xfId="0" applyFont="1" applyFill="1" applyBorder="1" applyAlignment="1">
      <alignment horizontal="left" vertical="center" indent="1"/>
    </xf>
    <xf numFmtId="0" fontId="7" fillId="3" borderId="4" xfId="0" applyFont="1" applyFill="1" applyBorder="1" applyAlignment="1">
      <alignment vertical="center"/>
    </xf>
    <xf numFmtId="0" fontId="1" fillId="8" borderId="0" xfId="0" applyFont="1" applyFill="1" applyBorder="1" applyAlignment="1">
      <alignment horizontal="left" vertical="center"/>
    </xf>
    <xf numFmtId="167" fontId="7" fillId="0" borderId="1" xfId="0" applyNumberFormat="1" applyFont="1" applyBorder="1"/>
    <xf numFmtId="167" fontId="7" fillId="0" borderId="6" xfId="0" applyNumberFormat="1" applyFont="1" applyBorder="1"/>
    <xf numFmtId="167" fontId="6" fillId="0" borderId="1" xfId="0" applyNumberFormat="1" applyFont="1" applyBorder="1"/>
    <xf numFmtId="167" fontId="6" fillId="0" borderId="6" xfId="0" applyNumberFormat="1" applyFont="1" applyBorder="1"/>
    <xf numFmtId="167" fontId="6" fillId="0" borderId="2" xfId="0" applyNumberFormat="1" applyFont="1" applyBorder="1"/>
    <xf numFmtId="167" fontId="6" fillId="0" borderId="11" xfId="0" applyNumberFormat="1" applyFont="1" applyBorder="1"/>
    <xf numFmtId="167" fontId="7" fillId="2" borderId="1" xfId="0" applyNumberFormat="1" applyFont="1" applyFill="1" applyBorder="1" applyAlignment="1">
      <alignment vertical="center"/>
    </xf>
    <xf numFmtId="0" fontId="6" fillId="0" borderId="10" xfId="0" applyFont="1" applyBorder="1" applyAlignment="1">
      <alignment horizontal="left" indent="1"/>
    </xf>
    <xf numFmtId="0" fontId="6" fillId="0" borderId="4" xfId="0" applyFont="1" applyBorder="1" applyAlignment="1">
      <alignment horizontal="left" indent="1"/>
    </xf>
    <xf numFmtId="0" fontId="1" fillId="0" borderId="10" xfId="0" applyFont="1" applyBorder="1" applyAlignment="1">
      <alignment horizontal="left" indent="2"/>
    </xf>
    <xf numFmtId="167" fontId="1" fillId="0" borderId="6" xfId="0" applyNumberFormat="1" applyFont="1" applyBorder="1"/>
    <xf numFmtId="167" fontId="1" fillId="9" borderId="6" xfId="0" applyNumberFormat="1" applyFont="1" applyFill="1" applyBorder="1"/>
    <xf numFmtId="168" fontId="7" fillId="6" borderId="5" xfId="4" applyNumberFormat="1" applyFont="1" applyFill="1" applyBorder="1" applyAlignment="1">
      <alignment horizontal="center" vertical="center"/>
    </xf>
    <xf numFmtId="168" fontId="7" fillId="6" borderId="6" xfId="4" applyNumberFormat="1" applyFont="1" applyFill="1" applyBorder="1" applyAlignment="1">
      <alignment horizontal="center" vertical="center"/>
    </xf>
    <xf numFmtId="168" fontId="7" fillId="4" borderId="5" xfId="4" applyNumberFormat="1" applyFont="1" applyFill="1" applyBorder="1" applyAlignment="1">
      <alignment horizontal="center" vertical="center"/>
    </xf>
    <xf numFmtId="168" fontId="7" fillId="7" borderId="5" xfId="4" applyNumberFormat="1" applyFont="1" applyFill="1" applyBorder="1" applyAlignment="1">
      <alignment horizontal="center" vertical="center"/>
    </xf>
    <xf numFmtId="165" fontId="7" fillId="3" borderId="12" xfId="0" applyNumberFormat="1" applyFont="1" applyFill="1" applyBorder="1" applyAlignment="1">
      <alignment vertical="center"/>
    </xf>
    <xf numFmtId="165" fontId="1" fillId="3" borderId="2" xfId="3" applyNumberFormat="1" applyFont="1" applyFill="1" applyBorder="1" applyAlignment="1">
      <alignment vertical="center"/>
    </xf>
    <xf numFmtId="165" fontId="1" fillId="3" borderId="17" xfId="3" applyNumberFormat="1" applyFont="1" applyFill="1" applyBorder="1" applyAlignment="1">
      <alignment vertical="center"/>
    </xf>
    <xf numFmtId="165" fontId="1" fillId="3" borderId="1" xfId="3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167" fontId="6" fillId="0" borderId="10" xfId="0" applyNumberFormat="1" applyFont="1" applyBorder="1"/>
    <xf numFmtId="167" fontId="6" fillId="9" borderId="6" xfId="0" applyNumberFormat="1" applyFont="1" applyFill="1" applyBorder="1"/>
    <xf numFmtId="0" fontId="1" fillId="9" borderId="0" xfId="0" applyFont="1" applyFill="1" applyAlignment="1">
      <alignment vertical="center"/>
    </xf>
    <xf numFmtId="0" fontId="1" fillId="9" borderId="0" xfId="0" applyFont="1" applyFill="1" applyAlignment="1">
      <alignment horizontal="right" vertical="center"/>
    </xf>
    <xf numFmtId="0" fontId="7" fillId="9" borderId="0" xfId="0" applyFont="1" applyFill="1" applyBorder="1" applyAlignment="1">
      <alignment vertical="center"/>
    </xf>
    <xf numFmtId="0" fontId="1" fillId="9" borderId="0" xfId="0" applyFont="1" applyFill="1" applyBorder="1" applyAlignment="1">
      <alignment vertical="center"/>
    </xf>
    <xf numFmtId="0" fontId="7" fillId="9" borderId="0" xfId="0" applyFont="1" applyFill="1" applyAlignment="1">
      <alignment horizontal="center" vertical="center"/>
    </xf>
    <xf numFmtId="0" fontId="7" fillId="9" borderId="0" xfId="0" applyFont="1" applyFill="1" applyAlignment="1">
      <alignment vertical="center"/>
    </xf>
    <xf numFmtId="0" fontId="7" fillId="9" borderId="0" xfId="0" applyFont="1" applyFill="1" applyBorder="1" applyAlignment="1">
      <alignment horizontal="center" vertical="center"/>
    </xf>
    <xf numFmtId="168" fontId="1" fillId="9" borderId="0" xfId="4" applyNumberFormat="1" applyFont="1" applyFill="1" applyAlignment="1">
      <alignment vertical="center"/>
    </xf>
    <xf numFmtId="0" fontId="1" fillId="9" borderId="0" xfId="0" applyFont="1" applyFill="1" applyBorder="1" applyAlignment="1">
      <alignment horizontal="left" vertical="center"/>
    </xf>
    <xf numFmtId="165" fontId="3" fillId="9" borderId="0" xfId="0" applyNumberFormat="1" applyFont="1" applyFill="1" applyBorder="1" applyAlignment="1">
      <alignment vertical="center"/>
    </xf>
    <xf numFmtId="165" fontId="1" fillId="8" borderId="17" xfId="3" applyNumberFormat="1" applyFont="1" applyFill="1" applyBorder="1" applyAlignment="1">
      <alignment horizontal="right" vertical="center"/>
    </xf>
    <xf numFmtId="169" fontId="1" fillId="8" borderId="1" xfId="0" applyNumberFormat="1" applyFont="1" applyFill="1" applyBorder="1" applyAlignment="1">
      <alignment horizontal="right" vertical="center"/>
    </xf>
    <xf numFmtId="0" fontId="1" fillId="3" borderId="10" xfId="0" applyFont="1" applyFill="1" applyBorder="1" applyAlignment="1">
      <alignment vertical="center"/>
    </xf>
    <xf numFmtId="0" fontId="1" fillId="8" borderId="11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vertical="center"/>
    </xf>
    <xf numFmtId="0" fontId="1" fillId="3" borderId="11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right" vertical="center"/>
    </xf>
    <xf numFmtId="0" fontId="1" fillId="0" borderId="18" xfId="0" applyFont="1" applyFill="1" applyBorder="1" applyAlignment="1">
      <alignment vertical="center"/>
    </xf>
    <xf numFmtId="0" fontId="1" fillId="0" borderId="21" xfId="0" applyFont="1" applyFill="1" applyBorder="1" applyAlignment="1">
      <alignment vertical="center"/>
    </xf>
    <xf numFmtId="0" fontId="1" fillId="0" borderId="23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0" fontId="1" fillId="0" borderId="18" xfId="0" applyFont="1" applyFill="1" applyBorder="1" applyAlignment="1">
      <alignment horizontal="left" vertical="center" indent="1"/>
    </xf>
    <xf numFmtId="0" fontId="1" fillId="0" borderId="21" xfId="0" applyFont="1" applyFill="1" applyBorder="1" applyAlignment="1">
      <alignment horizontal="left" vertical="center" indent="1"/>
    </xf>
    <xf numFmtId="0" fontId="1" fillId="5" borderId="1" xfId="0" applyFont="1" applyFill="1" applyBorder="1" applyAlignment="1">
      <alignment horizontal="center" vertical="center"/>
    </xf>
    <xf numFmtId="169" fontId="1" fillId="9" borderId="0" xfId="4" applyNumberFormat="1" applyFont="1" applyFill="1" applyAlignment="1">
      <alignment horizontal="right" vertical="center"/>
    </xf>
    <xf numFmtId="169" fontId="1" fillId="0" borderId="19" xfId="4" applyNumberFormat="1" applyFont="1" applyFill="1" applyBorder="1" applyAlignment="1">
      <alignment horizontal="right" vertical="center"/>
    </xf>
    <xf numFmtId="169" fontId="1" fillId="0" borderId="20" xfId="4" applyNumberFormat="1" applyFont="1" applyFill="1" applyBorder="1" applyAlignment="1">
      <alignment horizontal="right" vertical="center"/>
    </xf>
    <xf numFmtId="169" fontId="1" fillId="0" borderId="7" xfId="4" applyNumberFormat="1" applyFont="1" applyFill="1" applyBorder="1" applyAlignment="1">
      <alignment horizontal="right" vertical="center"/>
    </xf>
    <xf numFmtId="169" fontId="1" fillId="0" borderId="22" xfId="4" applyNumberFormat="1" applyFont="1" applyFill="1" applyBorder="1" applyAlignment="1">
      <alignment horizontal="right" vertical="center"/>
    </xf>
    <xf numFmtId="169" fontId="1" fillId="0" borderId="24" xfId="4" applyNumberFormat="1" applyFont="1" applyFill="1" applyBorder="1" applyAlignment="1">
      <alignment horizontal="right" vertical="center"/>
    </xf>
    <xf numFmtId="169" fontId="1" fillId="0" borderId="25" xfId="4" applyNumberFormat="1" applyFont="1" applyFill="1" applyBorder="1" applyAlignment="1">
      <alignment horizontal="right" vertical="center"/>
    </xf>
    <xf numFmtId="169" fontId="1" fillId="0" borderId="27" xfId="4" applyNumberFormat="1" applyFont="1" applyFill="1" applyBorder="1" applyAlignment="1">
      <alignment horizontal="right" vertical="center"/>
    </xf>
    <xf numFmtId="169" fontId="1" fillId="0" borderId="28" xfId="4" applyNumberFormat="1" applyFont="1" applyFill="1" applyBorder="1" applyAlignment="1">
      <alignment horizontal="right" vertical="center"/>
    </xf>
    <xf numFmtId="169" fontId="1" fillId="9" borderId="0" xfId="0" applyNumberFormat="1" applyFont="1" applyFill="1" applyAlignment="1">
      <alignment horizontal="right" vertical="center"/>
    </xf>
    <xf numFmtId="170" fontId="3" fillId="9" borderId="13" xfId="4" applyNumberFormat="1" applyFont="1" applyFill="1" applyBorder="1" applyAlignment="1">
      <alignment vertical="center"/>
    </xf>
    <xf numFmtId="170" fontId="3" fillId="9" borderId="4" xfId="4" applyNumberFormat="1" applyFont="1" applyFill="1" applyBorder="1" applyAlignment="1">
      <alignment vertical="center"/>
    </xf>
    <xf numFmtId="169" fontId="0" fillId="0" borderId="3" xfId="0" applyNumberFormat="1" applyBorder="1"/>
    <xf numFmtId="0" fontId="13" fillId="9" borderId="0" xfId="0" applyFont="1" applyFill="1" applyAlignment="1">
      <alignment horizontal="right" vertical="center"/>
    </xf>
    <xf numFmtId="0" fontId="1" fillId="10" borderId="4" xfId="0" applyFont="1" applyFill="1" applyBorder="1" applyAlignment="1">
      <alignment vertical="center"/>
    </xf>
    <xf numFmtId="0" fontId="1" fillId="10" borderId="5" xfId="0" applyFont="1" applyFill="1" applyBorder="1" applyAlignment="1">
      <alignment vertical="center"/>
    </xf>
    <xf numFmtId="0" fontId="1" fillId="10" borderId="6" xfId="0" applyFont="1" applyFill="1" applyBorder="1" applyAlignment="1">
      <alignment vertical="center"/>
    </xf>
    <xf numFmtId="170" fontId="3" fillId="9" borderId="1" xfId="4" applyNumberFormat="1" applyFont="1" applyFill="1" applyBorder="1" applyAlignment="1">
      <alignment vertical="center"/>
    </xf>
    <xf numFmtId="169" fontId="1" fillId="9" borderId="1" xfId="4" applyNumberFormat="1" applyFont="1" applyFill="1" applyBorder="1" applyAlignment="1">
      <alignment horizontal="right" vertical="center"/>
    </xf>
    <xf numFmtId="0" fontId="1" fillId="9" borderId="1" xfId="0" applyFont="1" applyFill="1" applyBorder="1" applyAlignment="1">
      <alignment vertical="center"/>
    </xf>
    <xf numFmtId="170" fontId="0" fillId="0" borderId="1" xfId="0" applyNumberFormat="1" applyBorder="1"/>
    <xf numFmtId="0" fontId="5" fillId="0" borderId="0" xfId="0" applyFont="1" applyBorder="1"/>
    <xf numFmtId="170" fontId="3" fillId="9" borderId="12" xfId="4" applyNumberFormat="1" applyFont="1" applyFill="1" applyBorder="1" applyAlignment="1">
      <alignment vertical="center"/>
    </xf>
    <xf numFmtId="169" fontId="1" fillId="0" borderId="18" xfId="4" applyNumberFormat="1" applyFont="1" applyFill="1" applyBorder="1" applyAlignment="1">
      <alignment horizontal="right" vertical="center"/>
    </xf>
    <xf numFmtId="169" fontId="1" fillId="0" borderId="21" xfId="4" applyNumberFormat="1" applyFont="1" applyFill="1" applyBorder="1" applyAlignment="1">
      <alignment horizontal="right" vertical="center"/>
    </xf>
    <xf numFmtId="169" fontId="1" fillId="0" borderId="23" xfId="4" applyNumberFormat="1" applyFont="1" applyFill="1" applyBorder="1" applyAlignment="1">
      <alignment horizontal="right" vertical="center"/>
    </xf>
    <xf numFmtId="171" fontId="17" fillId="9" borderId="0" xfId="0" applyNumberFormat="1" applyFont="1" applyFill="1" applyAlignment="1">
      <alignment vertical="center"/>
    </xf>
    <xf numFmtId="0" fontId="17" fillId="9" borderId="0" xfId="0" applyFont="1" applyFill="1" applyAlignment="1">
      <alignment vertical="center"/>
    </xf>
    <xf numFmtId="0" fontId="17" fillId="9" borderId="0" xfId="0" applyFont="1" applyFill="1" applyAlignment="1">
      <alignment horizontal="center" vertical="center"/>
    </xf>
    <xf numFmtId="0" fontId="1" fillId="0" borderId="29" xfId="0" applyFont="1" applyFill="1" applyBorder="1" applyAlignment="1">
      <alignment horizontal="left" vertical="center" indent="1"/>
    </xf>
    <xf numFmtId="169" fontId="1" fillId="0" borderId="30" xfId="4" applyNumberFormat="1" applyFont="1" applyFill="1" applyBorder="1" applyAlignment="1">
      <alignment horizontal="right" vertical="center"/>
    </xf>
    <xf numFmtId="169" fontId="1" fillId="0" borderId="31" xfId="4" applyNumberFormat="1" applyFont="1" applyFill="1" applyBorder="1" applyAlignment="1">
      <alignment horizontal="right" vertical="center"/>
    </xf>
    <xf numFmtId="169" fontId="1" fillId="0" borderId="29" xfId="4" applyNumberFormat="1" applyFont="1" applyFill="1" applyBorder="1" applyAlignment="1">
      <alignment horizontal="right" vertical="center"/>
    </xf>
    <xf numFmtId="169" fontId="1" fillId="9" borderId="0" xfId="4" applyNumberFormat="1" applyFont="1" applyFill="1" applyBorder="1" applyAlignment="1">
      <alignment horizontal="right" vertical="center"/>
    </xf>
    <xf numFmtId="0" fontId="1" fillId="0" borderId="32" xfId="0" applyFont="1" applyFill="1" applyBorder="1" applyAlignment="1">
      <alignment horizontal="left" vertical="center" indent="1"/>
    </xf>
    <xf numFmtId="169" fontId="1" fillId="0" borderId="33" xfId="4" applyNumberFormat="1" applyFont="1" applyFill="1" applyBorder="1" applyAlignment="1">
      <alignment horizontal="right" vertical="center"/>
    </xf>
    <xf numFmtId="169" fontId="1" fillId="0" borderId="34" xfId="4" applyNumberFormat="1" applyFont="1" applyFill="1" applyBorder="1" applyAlignment="1">
      <alignment horizontal="right" vertical="center"/>
    </xf>
    <xf numFmtId="169" fontId="1" fillId="0" borderId="32" xfId="4" applyNumberFormat="1" applyFont="1" applyFill="1" applyBorder="1" applyAlignment="1">
      <alignment horizontal="right" vertical="center"/>
    </xf>
    <xf numFmtId="169" fontId="1" fillId="10" borderId="1" xfId="0" applyNumberFormat="1" applyFont="1" applyFill="1" applyBorder="1" applyAlignment="1">
      <alignment vertical="center"/>
    </xf>
    <xf numFmtId="0" fontId="11" fillId="3" borderId="17" xfId="0" applyFont="1" applyFill="1" applyBorder="1" applyAlignment="1">
      <alignment horizontal="left" vertical="center" indent="2"/>
    </xf>
    <xf numFmtId="168" fontId="7" fillId="6" borderId="6" xfId="4" applyNumberFormat="1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vertical="center"/>
    </xf>
    <xf numFmtId="169" fontId="1" fillId="0" borderId="36" xfId="4" applyNumberFormat="1" applyFont="1" applyFill="1" applyBorder="1" applyAlignment="1">
      <alignment horizontal="right" vertical="center"/>
    </xf>
    <xf numFmtId="169" fontId="1" fillId="0" borderId="37" xfId="4" applyNumberFormat="1" applyFont="1" applyFill="1" applyBorder="1" applyAlignment="1">
      <alignment horizontal="right" vertical="center"/>
    </xf>
    <xf numFmtId="169" fontId="1" fillId="0" borderId="35" xfId="4" applyNumberFormat="1" applyFont="1" applyFill="1" applyBorder="1" applyAlignment="1">
      <alignment horizontal="right" vertical="center"/>
    </xf>
    <xf numFmtId="0" fontId="1" fillId="0" borderId="29" xfId="0" applyFont="1" applyFill="1" applyBorder="1" applyAlignment="1">
      <alignment vertical="center"/>
    </xf>
    <xf numFmtId="169" fontId="1" fillId="0" borderId="38" xfId="4" applyNumberFormat="1" applyFont="1" applyFill="1" applyBorder="1" applyAlignment="1">
      <alignment horizontal="right" vertical="center"/>
    </xf>
    <xf numFmtId="169" fontId="1" fillId="9" borderId="2" xfId="4" applyNumberFormat="1" applyFont="1" applyFill="1" applyBorder="1" applyAlignment="1">
      <alignment horizontal="right" vertical="center"/>
    </xf>
    <xf numFmtId="168" fontId="7" fillId="6" borderId="6" xfId="4" applyNumberFormat="1" applyFont="1" applyFill="1" applyBorder="1" applyAlignment="1">
      <alignment horizontal="center" vertical="center"/>
    </xf>
    <xf numFmtId="168" fontId="7" fillId="4" borderId="6" xfId="4" applyNumberFormat="1" applyFont="1" applyFill="1" applyBorder="1" applyAlignment="1">
      <alignment horizontal="center" vertical="center"/>
    </xf>
    <xf numFmtId="168" fontId="7" fillId="7" borderId="6" xfId="4" applyNumberFormat="1" applyFont="1" applyFill="1" applyBorder="1" applyAlignment="1">
      <alignment horizontal="center" vertical="center"/>
    </xf>
    <xf numFmtId="169" fontId="1" fillId="9" borderId="1" xfId="4" applyNumberFormat="1" applyFont="1" applyFill="1" applyBorder="1" applyAlignment="1">
      <alignment horizontal="center" vertical="center"/>
    </xf>
    <xf numFmtId="168" fontId="7" fillId="6" borderId="4" xfId="4" applyNumberFormat="1" applyFont="1" applyFill="1" applyBorder="1" applyAlignment="1">
      <alignment horizontal="center" vertical="center"/>
    </xf>
    <xf numFmtId="168" fontId="7" fillId="6" borderId="6" xfId="4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169" fontId="1" fillId="9" borderId="1" xfId="0" applyNumberFormat="1" applyFont="1" applyFill="1" applyBorder="1" applyAlignment="1">
      <alignment horizontal="center" vertical="center"/>
    </xf>
    <xf numFmtId="168" fontId="7" fillId="7" borderId="4" xfId="4" applyNumberFormat="1" applyFont="1" applyFill="1" applyBorder="1" applyAlignment="1">
      <alignment horizontal="center" vertical="center"/>
    </xf>
    <xf numFmtId="168" fontId="7" fillId="7" borderId="6" xfId="4" applyNumberFormat="1" applyFont="1" applyFill="1" applyBorder="1" applyAlignment="1">
      <alignment horizontal="center" vertical="center"/>
    </xf>
    <xf numFmtId="168" fontId="7" fillId="4" borderId="4" xfId="4" applyNumberFormat="1" applyFont="1" applyFill="1" applyBorder="1" applyAlignment="1">
      <alignment horizontal="center" vertical="center"/>
    </xf>
    <xf numFmtId="168" fontId="7" fillId="4" borderId="6" xfId="4" applyNumberFormat="1" applyFont="1" applyFill="1" applyBorder="1" applyAlignment="1">
      <alignment horizontal="center" vertical="center"/>
    </xf>
    <xf numFmtId="0" fontId="13" fillId="8" borderId="13" xfId="0" applyFont="1" applyFill="1" applyBorder="1" applyAlignment="1">
      <alignment horizontal="left" vertical="center" wrapText="1"/>
    </xf>
    <xf numFmtId="0" fontId="1" fillId="8" borderId="8" xfId="0" applyFont="1" applyFill="1" applyBorder="1" applyAlignment="1">
      <alignment horizontal="left" vertical="center" wrapText="1"/>
    </xf>
    <xf numFmtId="0" fontId="1" fillId="8" borderId="9" xfId="0" applyFont="1" applyFill="1" applyBorder="1" applyAlignment="1">
      <alignment horizontal="left" vertical="center" wrapText="1"/>
    </xf>
    <xf numFmtId="0" fontId="1" fillId="8" borderId="14" xfId="0" applyFont="1" applyFill="1" applyBorder="1" applyAlignment="1">
      <alignment horizontal="left" vertical="center" wrapText="1"/>
    </xf>
    <xf numFmtId="0" fontId="1" fillId="8" borderId="15" xfId="0" applyFont="1" applyFill="1" applyBorder="1" applyAlignment="1">
      <alignment horizontal="left" vertical="center" wrapText="1"/>
    </xf>
    <xf numFmtId="0" fontId="1" fillId="8" borderId="16" xfId="0" applyFont="1" applyFill="1" applyBorder="1" applyAlignment="1">
      <alignment horizontal="left" vertical="center" wrapText="1"/>
    </xf>
    <xf numFmtId="168" fontId="14" fillId="9" borderId="0" xfId="4" applyNumberFormat="1" applyFont="1" applyFill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15" fillId="0" borderId="15" xfId="0" applyFont="1" applyBorder="1" applyAlignment="1">
      <alignment horizontal="center"/>
    </xf>
    <xf numFmtId="170" fontId="7" fillId="0" borderId="1" xfId="0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15" fillId="0" borderId="15" xfId="0" applyFont="1" applyBorder="1" applyAlignment="1">
      <alignment horizontal="left"/>
    </xf>
    <xf numFmtId="170" fontId="7" fillId="0" borderId="4" xfId="0" applyNumberFormat="1" applyFont="1" applyBorder="1" applyAlignment="1">
      <alignment horizontal="center"/>
    </xf>
    <xf numFmtId="170" fontId="7" fillId="0" borderId="6" xfId="0" applyNumberFormat="1" applyFont="1" applyBorder="1" applyAlignment="1">
      <alignment horizontal="center"/>
    </xf>
    <xf numFmtId="0" fontId="15" fillId="0" borderId="0" xfId="0" applyFont="1" applyAlignment="1">
      <alignment horizontal="center"/>
    </xf>
  </cellXfs>
  <cellStyles count="5">
    <cellStyle name="Euro" xfId="1" xr:uid="{00000000-0005-0000-0000-000000000000}"/>
    <cellStyle name="Komma" xfId="4" builtinId="3"/>
    <cellStyle name="Link" xfId="2" builtinId="8"/>
    <cellStyle name="Prozent" xfId="3" builtinId="5"/>
    <cellStyle name="Standard" xfId="0" builtinId="0"/>
  </cellStyles>
  <dxfs count="0"/>
  <tableStyles count="0" defaultTableStyle="TableStyleMedium9" defaultPivotStyle="PivotStyleLight16"/>
  <colors>
    <mruColors>
      <color rgb="FF99CCFF"/>
      <color rgb="FFCC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16" fmlaLink="'Anhang light'!$B$25" fmlaRange="'Anhang light'!$A$22:$A$24" sel="1" val="0"/>
</file>

<file path=xl/ctrlProps/ctrlProp2.xml><?xml version="1.0" encoding="utf-8"?>
<formControlPr xmlns="http://schemas.microsoft.com/office/spreadsheetml/2009/9/main" objectType="Drop" dropStyle="combo" dx="16" fmlaLink="'Anhang light'!$B$12" fmlaRange="'Anhang light'!$A$9:$A$1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verkaufsoptimierung.ch/skz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</xdr:row>
          <xdr:rowOff>19050</xdr:rowOff>
        </xdr:from>
        <xdr:to>
          <xdr:col>3</xdr:col>
          <xdr:colOff>0</xdr:colOff>
          <xdr:row>2</xdr:row>
          <xdr:rowOff>152400</xdr:rowOff>
        </xdr:to>
        <xdr:sp macro="" textlink="">
          <xdr:nvSpPr>
            <xdr:cNvPr id="11463" name="Drop Down 199" hidden="1">
              <a:extLst>
                <a:ext uri="{63B3BB69-23CF-44E3-9099-C40C66FF867C}">
                  <a14:compatExt spid="_x0000_s11463"/>
                </a:ext>
                <a:ext uri="{FF2B5EF4-FFF2-40B4-BE49-F238E27FC236}">
                  <a16:creationId xmlns:a16="http://schemas.microsoft.com/office/drawing/2014/main" id="{00000000-0008-0000-0000-0000C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</xdr:row>
          <xdr:rowOff>9525</xdr:rowOff>
        </xdr:from>
        <xdr:to>
          <xdr:col>2</xdr:col>
          <xdr:colOff>1104900</xdr:colOff>
          <xdr:row>1</xdr:row>
          <xdr:rowOff>152400</xdr:rowOff>
        </xdr:to>
        <xdr:sp macro="" textlink="">
          <xdr:nvSpPr>
            <xdr:cNvPr id="11553" name="Drop Down 289" hidden="1">
              <a:extLst>
                <a:ext uri="{63B3BB69-23CF-44E3-9099-C40C66FF867C}">
                  <a14:compatExt spid="_x0000_s11553"/>
                </a:ext>
                <a:ext uri="{FF2B5EF4-FFF2-40B4-BE49-F238E27FC236}">
                  <a16:creationId xmlns:a16="http://schemas.microsoft.com/office/drawing/2014/main" id="{00000000-0008-0000-0000-000021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2581274</xdr:colOff>
      <xdr:row>11</xdr:row>
      <xdr:rowOff>28575</xdr:rowOff>
    </xdr:from>
    <xdr:to>
      <xdr:col>3</xdr:col>
      <xdr:colOff>399824</xdr:colOff>
      <xdr:row>21</xdr:row>
      <xdr:rowOff>18825</xdr:rowOff>
    </xdr:to>
    <xdr:sp macro="" textlink="">
      <xdr:nvSpPr>
        <xdr:cNvPr id="6" name="Ellips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676524" y="2019300"/>
          <a:ext cx="1800000" cy="1800000"/>
        </a:xfrm>
        <a:prstGeom prst="ellipse">
          <a:avLst/>
        </a:prstGeom>
        <a:gradFill flip="none" rotWithShape="1">
          <a:gsLst>
            <a:gs pos="0">
              <a:schemeClr val="accent1">
                <a:shade val="30000"/>
                <a:satMod val="115000"/>
              </a:schemeClr>
            </a:gs>
            <a:gs pos="50000">
              <a:schemeClr val="accent1">
                <a:shade val="67500"/>
                <a:satMod val="115000"/>
              </a:schemeClr>
            </a:gs>
            <a:gs pos="100000">
              <a:schemeClr val="accent1">
                <a:shade val="100000"/>
                <a:satMod val="115000"/>
              </a:schemeClr>
            </a:gs>
          </a:gsLst>
          <a:path path="circle">
            <a:fillToRect l="100000" b="100000"/>
          </a:path>
          <a:tileRect t="-100000" r="-100000"/>
        </a:gradFill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  <a:scene3d>
          <a:camera prst="orthographicFront"/>
          <a:lightRig rig="threePt" dir="t"/>
        </a:scene3d>
        <a:sp3d>
          <a:bevelT w="12065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de-CH" sz="6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de-CH" sz="1200" b="1">
              <a:latin typeface="Arial" panose="020B0604020202020204" pitchFamily="34" charset="0"/>
              <a:cs typeface="Arial" panose="020B0604020202020204" pitchFamily="34" charset="0"/>
            </a:rPr>
            <a:t>Startinformation </a:t>
          </a:r>
          <a:endParaRPr lang="de-CH" sz="20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de-CH" sz="4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de-CH" sz="1050" strike="noStrike">
              <a:latin typeface="Arial" panose="020B0604020202020204" pitchFamily="34" charset="0"/>
              <a:cs typeface="Arial" panose="020B0604020202020204" pitchFamily="34" charset="0"/>
            </a:rPr>
            <a:t>Hier geht's zu den Erklärvideos</a:t>
          </a:r>
          <a:r>
            <a:rPr lang="de-CH" sz="1050" strike="noStrike" baseline="0">
              <a:latin typeface="Arial" panose="020B0604020202020204" pitchFamily="34" charset="0"/>
              <a:cs typeface="Arial" panose="020B0604020202020204" pitchFamily="34" charset="0"/>
            </a:rPr>
            <a:t>. </a:t>
          </a:r>
          <a:endParaRPr lang="de-CH" sz="1050" strike="noStrike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104773</xdr:colOff>
      <xdr:row>1</xdr:row>
      <xdr:rowOff>0</xdr:rowOff>
    </xdr:from>
    <xdr:to>
      <xdr:col>6</xdr:col>
      <xdr:colOff>1114424</xdr:colOff>
      <xdr:row>4</xdr:row>
      <xdr:rowOff>152400</xdr:rowOff>
    </xdr:to>
    <xdr:sp macro="" textlink="">
      <xdr:nvSpPr>
        <xdr:cNvPr id="2" name="Richtungspfei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flipH="1">
          <a:off x="4181473" y="114300"/>
          <a:ext cx="3314701" cy="666750"/>
        </a:xfrm>
        <a:prstGeom prst="homePlate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indent="0" algn="l">
            <a:buFontTx/>
            <a:buNone/>
          </a:pPr>
          <a:r>
            <a:rPr lang="de-CH" sz="1000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Bitte zuerst die 4 weissen Zellen links ausfüllen.</a:t>
          </a:r>
          <a:br>
            <a:rPr lang="de-CH" sz="1000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de-CH" sz="1000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Anschliessend die weissen Zellen unten bearbeiten.</a:t>
          </a:r>
        </a:p>
      </xdr:txBody>
    </xdr:sp>
    <xdr:clientData/>
  </xdr:twoCellAnchor>
  <xdr:twoCellAnchor>
    <xdr:from>
      <xdr:col>10</xdr:col>
      <xdr:colOff>1026700</xdr:colOff>
      <xdr:row>21</xdr:row>
      <xdr:rowOff>52110</xdr:rowOff>
    </xdr:from>
    <xdr:to>
      <xdr:col>16</xdr:col>
      <xdr:colOff>609599</xdr:colOff>
      <xdr:row>25</xdr:row>
      <xdr:rowOff>114300</xdr:rowOff>
    </xdr:to>
    <xdr:sp macro="" textlink="">
      <xdr:nvSpPr>
        <xdr:cNvPr id="8" name="Pfeil: Fünfec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 flipH="1">
          <a:off x="12028075" y="3852585"/>
          <a:ext cx="3411949" cy="786090"/>
        </a:xfrm>
        <a:prstGeom prst="homePlate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r"/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Für die Stromkennzeichnung des </a:t>
          </a:r>
          <a:b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Lieferjahrs 2022 wird erstmals die Unterkategorie </a:t>
          </a:r>
          <a:r>
            <a:rPr lang="de-CH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"Siedlungsabfälle erneuerbar" aufgeführt.</a:t>
          </a:r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1009231</xdr:colOff>
      <xdr:row>30</xdr:row>
      <xdr:rowOff>80760</xdr:rowOff>
    </xdr:from>
    <xdr:to>
      <xdr:col>16</xdr:col>
      <xdr:colOff>666748</xdr:colOff>
      <xdr:row>34</xdr:row>
      <xdr:rowOff>123826</xdr:rowOff>
    </xdr:to>
    <xdr:sp macro="" textlink="">
      <xdr:nvSpPr>
        <xdr:cNvPr id="9" name="Pfeil: Fünfec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flipH="1">
          <a:off x="12010606" y="5510010"/>
          <a:ext cx="3486567" cy="766966"/>
        </a:xfrm>
        <a:prstGeom prst="homePlate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r"/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Mit der Stromkennzeichnung des </a:t>
          </a:r>
          <a:b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Lieferjahrs 2022 wird die Unterkategorie "Abfälle" in </a:t>
          </a:r>
          <a:r>
            <a:rPr lang="de-CH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"Siedlungsabfälle nicht erneuerbar" umbenannt.</a:t>
          </a:r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1028280</xdr:colOff>
      <xdr:row>35</xdr:row>
      <xdr:rowOff>9525</xdr:rowOff>
    </xdr:from>
    <xdr:to>
      <xdr:col>16</xdr:col>
      <xdr:colOff>685797</xdr:colOff>
      <xdr:row>36</xdr:row>
      <xdr:rowOff>142876</xdr:rowOff>
    </xdr:to>
    <xdr:sp macro="" textlink="">
      <xdr:nvSpPr>
        <xdr:cNvPr id="10" name="Pfeil: Fünfec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flipH="1">
          <a:off x="12029655" y="6343650"/>
          <a:ext cx="3486567" cy="314326"/>
        </a:xfrm>
        <a:prstGeom prst="homePlate">
          <a:avLst/>
        </a:prstGeom>
        <a:solidFill>
          <a:schemeClr val="accent2"/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r"/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Zusätzliche Kategorie Siedlungsabfälle.</a:t>
          </a:r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outlinePr summaryBelow="0"/>
    <pageSetUpPr fitToPage="1"/>
  </sheetPr>
  <dimension ref="A1:M146"/>
  <sheetViews>
    <sheetView tabSelected="1" zoomScaleNormal="100" workbookViewId="0">
      <selection activeCell="C4" sqref="C4"/>
    </sheetView>
  </sheetViews>
  <sheetFormatPr baseColWidth="10" defaultColWidth="11.42578125" defaultRowHeight="12.75"/>
  <cols>
    <col min="1" max="1" width="1.42578125" style="15" customWidth="1"/>
    <col min="2" max="2" width="43" style="15" customWidth="1"/>
    <col min="3" max="4" width="16.7109375" style="15" customWidth="1"/>
    <col min="5" max="5" width="1.140625" style="15" customWidth="1"/>
    <col min="6" max="7" width="16.7109375" style="15" customWidth="1"/>
    <col min="8" max="8" width="3" style="15" customWidth="1"/>
    <col min="9" max="9" width="34" style="15" customWidth="1"/>
    <col min="10" max="10" width="15.5703125" style="15" customWidth="1"/>
    <col min="11" max="11" width="16" style="15" customWidth="1"/>
    <col min="12" max="12" width="2.140625" style="15" customWidth="1"/>
    <col min="13" max="13" width="5" style="15" customWidth="1"/>
    <col min="14" max="16384" width="11.42578125" style="15"/>
  </cols>
  <sheetData>
    <row r="1" spans="1:12" ht="14.45" customHeight="1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2" ht="14.45" customHeight="1">
      <c r="A2" s="66"/>
      <c r="B2" s="66" t="s">
        <v>27</v>
      </c>
      <c r="C2" s="66">
        <v>1</v>
      </c>
      <c r="D2" s="66"/>
      <c r="E2" s="66"/>
      <c r="F2" s="66"/>
      <c r="G2" s="66"/>
      <c r="H2" s="66"/>
      <c r="I2" s="66"/>
      <c r="J2" s="66"/>
      <c r="K2" s="66"/>
      <c r="L2" s="66"/>
    </row>
    <row r="3" spans="1:12" ht="14.45" customHeight="1">
      <c r="A3" s="66"/>
      <c r="B3" s="66" t="s">
        <v>28</v>
      </c>
      <c r="C3" s="66">
        <v>1</v>
      </c>
      <c r="D3" s="66"/>
      <c r="E3" s="66"/>
      <c r="F3" s="66"/>
      <c r="G3" s="66"/>
      <c r="H3" s="66"/>
      <c r="I3" s="66"/>
      <c r="J3" s="66"/>
      <c r="K3" s="66"/>
      <c r="L3" s="66"/>
    </row>
    <row r="4" spans="1:12" ht="14.45" customHeight="1">
      <c r="A4" s="66"/>
      <c r="B4" s="66" t="str">
        <f>"Verkaufte "&amp;'Anhang light'!B26&amp; " an Endkunden"</f>
        <v>Verkaufte kWh an Endkunden</v>
      </c>
      <c r="C4" s="77">
        <v>0</v>
      </c>
      <c r="D4" s="66"/>
      <c r="E4" s="66"/>
      <c r="F4" s="66"/>
      <c r="G4" s="66"/>
      <c r="H4" s="66"/>
      <c r="I4" s="66"/>
      <c r="J4" s="66"/>
      <c r="K4" s="66"/>
      <c r="L4" s="66"/>
    </row>
    <row r="5" spans="1:12" ht="14.45" customHeight="1">
      <c r="A5" s="66"/>
      <c r="B5" s="66" t="s">
        <v>41</v>
      </c>
      <c r="C5" s="76">
        <v>0.06</v>
      </c>
      <c r="D5" s="66"/>
      <c r="E5" s="66"/>
      <c r="F5" s="66"/>
      <c r="G5" s="66"/>
      <c r="H5" s="66"/>
      <c r="I5" s="66"/>
      <c r="J5" s="66"/>
      <c r="K5" s="66"/>
      <c r="L5" s="66"/>
    </row>
    <row r="6" spans="1:12" ht="14.45" customHeight="1">
      <c r="A6" s="66"/>
      <c r="B6" s="66"/>
      <c r="C6" s="67"/>
      <c r="D6" s="66"/>
      <c r="E6" s="66"/>
      <c r="F6" s="161"/>
      <c r="G6" s="161"/>
      <c r="H6" s="66"/>
      <c r="I6" s="66"/>
      <c r="J6" s="66"/>
      <c r="K6" s="66"/>
      <c r="L6" s="66"/>
    </row>
    <row r="7" spans="1:12" ht="14.45" customHeight="1">
      <c r="A7" s="66"/>
      <c r="B7" s="68" t="s">
        <v>47</v>
      </c>
      <c r="C7" s="69"/>
      <c r="D7" s="69"/>
      <c r="E7" s="66"/>
      <c r="F7" s="162" t="s">
        <v>46</v>
      </c>
      <c r="G7" s="162"/>
      <c r="H7" s="70"/>
      <c r="I7" s="71" t="s">
        <v>45</v>
      </c>
      <c r="J7" s="66"/>
      <c r="K7" s="66"/>
      <c r="L7" s="66"/>
    </row>
    <row r="8" spans="1:12" ht="14.45" customHeight="1">
      <c r="A8" s="66"/>
      <c r="B8" s="69"/>
      <c r="C8" s="69"/>
      <c r="D8" s="69"/>
      <c r="E8" s="66"/>
      <c r="F8" s="163"/>
      <c r="G8" s="163"/>
      <c r="H8" s="72"/>
      <c r="I8" s="66"/>
      <c r="J8" s="66"/>
      <c r="K8" s="66"/>
      <c r="L8" s="66"/>
    </row>
    <row r="9" spans="1:12" ht="14.45" customHeight="1">
      <c r="A9" s="66"/>
      <c r="B9" s="21" t="s">
        <v>44</v>
      </c>
      <c r="C9" s="22" t="s">
        <v>21</v>
      </c>
      <c r="D9" s="22" t="s">
        <v>19</v>
      </c>
      <c r="E9" s="66"/>
      <c r="F9" s="22" t="s">
        <v>21</v>
      </c>
      <c r="G9" s="22" t="s">
        <v>19</v>
      </c>
      <c r="H9" s="66"/>
      <c r="I9" s="147" t="s">
        <v>7</v>
      </c>
      <c r="J9" s="148"/>
      <c r="K9" s="149"/>
      <c r="L9" s="69"/>
    </row>
    <row r="10" spans="1:12" ht="14.45" customHeight="1">
      <c r="A10" s="66"/>
      <c r="B10" s="23" t="s">
        <v>0</v>
      </c>
      <c r="C10" s="91" t="str">
        <f>+'Anhang light'!B26</f>
        <v>kWh</v>
      </c>
      <c r="D10" s="91" t="str">
        <f>+'Anhang light'!B26</f>
        <v>kWh</v>
      </c>
      <c r="E10" s="66"/>
      <c r="F10" s="164" t="s">
        <v>0</v>
      </c>
      <c r="G10" s="165"/>
      <c r="H10" s="66"/>
      <c r="I10" s="78" t="s">
        <v>6</v>
      </c>
      <c r="J10" s="42" t="s">
        <v>36</v>
      </c>
      <c r="K10" s="79"/>
      <c r="L10" s="74"/>
    </row>
    <row r="11" spans="1:12" ht="14.45" customHeight="1">
      <c r="A11" s="66"/>
      <c r="B11" s="85"/>
      <c r="C11" s="93"/>
      <c r="D11" s="94"/>
      <c r="E11" s="92"/>
      <c r="F11" s="115"/>
      <c r="G11" s="94"/>
      <c r="H11" s="92"/>
      <c r="I11" s="78" t="s">
        <v>5</v>
      </c>
      <c r="J11" s="42" t="s">
        <v>37</v>
      </c>
      <c r="K11" s="79"/>
      <c r="L11" s="74"/>
    </row>
    <row r="12" spans="1:12" ht="14.45" customHeight="1">
      <c r="A12" s="66"/>
      <c r="B12" s="86"/>
      <c r="C12" s="95"/>
      <c r="D12" s="96"/>
      <c r="E12" s="92"/>
      <c r="F12" s="116"/>
      <c r="G12" s="96"/>
      <c r="H12" s="92"/>
      <c r="I12" s="78"/>
      <c r="J12" s="42" t="s">
        <v>38</v>
      </c>
      <c r="K12" s="79"/>
      <c r="L12" s="74"/>
    </row>
    <row r="13" spans="1:12" ht="14.45" customHeight="1">
      <c r="A13" s="66"/>
      <c r="B13" s="87"/>
      <c r="C13" s="97"/>
      <c r="D13" s="98"/>
      <c r="E13" s="92"/>
      <c r="F13" s="117"/>
      <c r="G13" s="98"/>
      <c r="H13" s="92"/>
      <c r="I13" s="78"/>
      <c r="J13" s="33"/>
      <c r="K13" s="80"/>
      <c r="L13" s="74"/>
    </row>
    <row r="14" spans="1:12" ht="14.45" customHeight="1">
      <c r="A14" s="66"/>
      <c r="B14" s="24" t="s">
        <v>9</v>
      </c>
      <c r="C14" s="55"/>
      <c r="D14" s="56"/>
      <c r="E14" s="73"/>
      <c r="F14" s="144" t="s">
        <v>9</v>
      </c>
      <c r="G14" s="145"/>
      <c r="H14" s="73"/>
      <c r="I14" s="78" t="s">
        <v>8</v>
      </c>
      <c r="J14" s="34" t="str">
        <f>+'Anhang light'!B13</f>
        <v>2023</v>
      </c>
      <c r="K14" s="81"/>
      <c r="L14" s="69"/>
    </row>
    <row r="15" spans="1:12" ht="14.45" customHeight="1">
      <c r="A15" s="66"/>
      <c r="B15" s="85"/>
      <c r="C15" s="93"/>
      <c r="D15" s="94"/>
      <c r="E15" s="92"/>
      <c r="F15" s="115"/>
      <c r="G15" s="94"/>
      <c r="H15" s="92"/>
      <c r="I15" s="78"/>
      <c r="J15" s="33"/>
      <c r="K15" s="80"/>
      <c r="L15" s="69"/>
    </row>
    <row r="16" spans="1:12" ht="14.45" customHeight="1">
      <c r="A16" s="66"/>
      <c r="B16" s="86"/>
      <c r="C16" s="95"/>
      <c r="D16" s="96"/>
      <c r="E16" s="92"/>
      <c r="F16" s="116"/>
      <c r="G16" s="96"/>
      <c r="H16" s="92"/>
      <c r="I16" s="78" t="s">
        <v>56</v>
      </c>
      <c r="J16" s="33"/>
      <c r="K16" s="80"/>
      <c r="L16" s="69"/>
    </row>
    <row r="17" spans="1:12" ht="14.45" customHeight="1">
      <c r="A17" s="66"/>
      <c r="B17" s="87"/>
      <c r="C17" s="97"/>
      <c r="D17" s="98"/>
      <c r="E17" s="92"/>
      <c r="F17" s="117"/>
      <c r="G17" s="98"/>
      <c r="H17" s="92"/>
      <c r="I17" s="82" t="s">
        <v>35</v>
      </c>
      <c r="J17" s="83" t="s">
        <v>2</v>
      </c>
      <c r="K17" s="84" t="s">
        <v>18</v>
      </c>
      <c r="L17" s="69"/>
    </row>
    <row r="18" spans="1:12" ht="14.45" customHeight="1">
      <c r="A18" s="66"/>
      <c r="B18" s="24" t="s">
        <v>10</v>
      </c>
      <c r="C18" s="55"/>
      <c r="D18" s="56"/>
      <c r="E18" s="73"/>
      <c r="F18" s="144" t="s">
        <v>10</v>
      </c>
      <c r="G18" s="145"/>
      <c r="H18" s="73"/>
      <c r="I18" s="35" t="s">
        <v>16</v>
      </c>
      <c r="J18" s="59" t="e">
        <f>+'Anhang light'!P9/100</f>
        <v>#DIV/0!</v>
      </c>
      <c r="K18" s="59" t="e">
        <f>+'Anhang light'!Q9/100</f>
        <v>#DIV/0!</v>
      </c>
      <c r="L18" s="69"/>
    </row>
    <row r="19" spans="1:12" ht="14.45" customHeight="1">
      <c r="A19" s="66"/>
      <c r="B19" s="85"/>
      <c r="C19" s="93"/>
      <c r="D19" s="94"/>
      <c r="E19" s="92"/>
      <c r="F19" s="115"/>
      <c r="G19" s="94"/>
      <c r="H19" s="92"/>
      <c r="I19" s="36" t="s">
        <v>0</v>
      </c>
      <c r="J19" s="60" t="e">
        <f>+'Anhang light'!P10/100</f>
        <v>#DIV/0!</v>
      </c>
      <c r="K19" s="60" t="e">
        <f>+'Anhang light'!Q10/100</f>
        <v>#DIV/0!</v>
      </c>
      <c r="L19" s="69"/>
    </row>
    <row r="20" spans="1:12" ht="14.45" customHeight="1">
      <c r="A20" s="66"/>
      <c r="B20" s="86"/>
      <c r="C20" s="95"/>
      <c r="D20" s="96"/>
      <c r="E20" s="92"/>
      <c r="F20" s="116"/>
      <c r="G20" s="96"/>
      <c r="H20" s="92"/>
      <c r="I20" s="37" t="s">
        <v>4</v>
      </c>
      <c r="J20" s="61" t="e">
        <f>+'Anhang light'!P11/100</f>
        <v>#DIV/0!</v>
      </c>
      <c r="K20" s="61" t="e">
        <f>+'Anhang light'!Q11/100</f>
        <v>#DIV/0!</v>
      </c>
      <c r="L20" s="69"/>
    </row>
    <row r="21" spans="1:12" ht="14.45" customHeight="1">
      <c r="A21" s="66"/>
      <c r="B21" s="24" t="s">
        <v>11</v>
      </c>
      <c r="C21" s="55"/>
      <c r="D21" s="132"/>
      <c r="E21" s="73"/>
      <c r="F21" s="144" t="s">
        <v>11</v>
      </c>
      <c r="G21" s="145"/>
      <c r="H21" s="92"/>
      <c r="I21" s="38" t="s">
        <v>9</v>
      </c>
      <c r="J21" s="60" t="e">
        <f>+'Anhang light'!P12/100</f>
        <v>#DIV/0!</v>
      </c>
      <c r="K21" s="60" t="e">
        <f>+'Anhang light'!Q12/100</f>
        <v>#DIV/0!</v>
      </c>
      <c r="L21" s="69"/>
    </row>
    <row r="22" spans="1:12" ht="14.45" customHeight="1">
      <c r="A22" s="66"/>
      <c r="B22" s="137"/>
      <c r="C22" s="122"/>
      <c r="D22" s="123"/>
      <c r="E22" s="125"/>
      <c r="F22" s="138"/>
      <c r="G22" s="123"/>
      <c r="H22" s="73"/>
      <c r="I22" s="39" t="s">
        <v>10</v>
      </c>
      <c r="J22" s="60" t="e">
        <f>+'Anhang light'!P13/100</f>
        <v>#DIV/0!</v>
      </c>
      <c r="K22" s="60" t="e">
        <f>+'Anhang light'!Q13/100</f>
        <v>#DIV/0!</v>
      </c>
      <c r="L22" s="69"/>
    </row>
    <row r="23" spans="1:12" ht="14.45" customHeight="1">
      <c r="A23" s="66"/>
      <c r="B23" s="133"/>
      <c r="C23" s="134"/>
      <c r="D23" s="135"/>
      <c r="E23" s="139"/>
      <c r="F23" s="136"/>
      <c r="G23" s="135"/>
      <c r="H23" s="92"/>
      <c r="I23" s="39" t="s">
        <v>11</v>
      </c>
      <c r="J23" s="60" t="e">
        <f>+'Anhang light'!P14/100</f>
        <v>#DIV/0!</v>
      </c>
      <c r="K23" s="60" t="e">
        <f>+'Anhang light'!Q14/100</f>
        <v>#DIV/0!</v>
      </c>
      <c r="L23" s="69"/>
    </row>
    <row r="24" spans="1:12" ht="14.45" customHeight="1">
      <c r="A24" s="66"/>
      <c r="B24" s="24" t="s">
        <v>57</v>
      </c>
      <c r="C24" s="55"/>
      <c r="D24" s="140"/>
      <c r="E24" s="73"/>
      <c r="F24" s="144" t="s">
        <v>57</v>
      </c>
      <c r="G24" s="145"/>
      <c r="H24" s="92"/>
      <c r="I24" s="39" t="s">
        <v>57</v>
      </c>
      <c r="J24" s="60" t="e">
        <f>+'Anhang light'!P15/100</f>
        <v>#DIV/0!</v>
      </c>
      <c r="K24" s="60" t="e">
        <f>+'Anhang light'!Q15/100</f>
        <v>#DIV/0!</v>
      </c>
      <c r="L24" s="69"/>
    </row>
    <row r="25" spans="1:12" ht="14.45" customHeight="1">
      <c r="A25" s="66"/>
      <c r="B25" s="133"/>
      <c r="C25" s="134"/>
      <c r="D25" s="135"/>
      <c r="E25" s="139"/>
      <c r="F25" s="136"/>
      <c r="G25" s="135"/>
      <c r="H25" s="92"/>
      <c r="I25" s="39" t="s">
        <v>12</v>
      </c>
      <c r="J25" s="60" t="e">
        <f>+'Anhang light'!P16/100</f>
        <v>#DIV/0!</v>
      </c>
      <c r="K25" s="60" t="e">
        <f>+'Anhang light'!Q16/100</f>
        <v>#DIV/0!</v>
      </c>
      <c r="L25" s="69"/>
    </row>
    <row r="26" spans="1:12" ht="14.45" customHeight="1">
      <c r="A26" s="66"/>
      <c r="B26" s="24" t="s">
        <v>12</v>
      </c>
      <c r="C26" s="55"/>
      <c r="D26" s="140"/>
      <c r="E26" s="73"/>
      <c r="F26" s="144" t="s">
        <v>12</v>
      </c>
      <c r="G26" s="145"/>
      <c r="H26" s="73"/>
      <c r="I26" s="40" t="s">
        <v>34</v>
      </c>
      <c r="J26" s="62" t="e">
        <f>+'Anhang light'!P17/100</f>
        <v>#DIV/0!</v>
      </c>
      <c r="K26" s="62" t="e">
        <f>+'Anhang light'!Q17/100</f>
        <v>#DIV/0!</v>
      </c>
      <c r="L26" s="69"/>
    </row>
    <row r="27" spans="1:12" ht="14.45" customHeight="1">
      <c r="A27" s="66"/>
      <c r="B27" s="88"/>
      <c r="C27" s="99"/>
      <c r="D27" s="100"/>
      <c r="E27" s="92"/>
      <c r="F27" s="124"/>
      <c r="G27" s="100"/>
      <c r="H27" s="92"/>
      <c r="I27" s="35" t="s">
        <v>17</v>
      </c>
      <c r="J27" s="59" t="e">
        <f>+'Anhang light'!P18/100</f>
        <v>#DIV/0!</v>
      </c>
      <c r="K27" s="59" t="e">
        <f>+'Anhang light'!Q18/100</f>
        <v>#DIV/0!</v>
      </c>
      <c r="L27" s="69"/>
    </row>
    <row r="28" spans="1:12" ht="14.45" customHeight="1">
      <c r="A28" s="66"/>
      <c r="B28" s="106" t="s">
        <v>40</v>
      </c>
      <c r="C28" s="107"/>
      <c r="D28" s="108"/>
      <c r="E28" s="66"/>
      <c r="F28" s="130">
        <f>ROUND((+C4*C5),1)</f>
        <v>0</v>
      </c>
      <c r="G28" s="69"/>
      <c r="H28" s="73"/>
      <c r="I28" s="36" t="s">
        <v>1</v>
      </c>
      <c r="J28" s="60" t="e">
        <f>+'Anhang light'!P19/100</f>
        <v>#DIV/0!</v>
      </c>
      <c r="K28" s="60" t="e">
        <f>+'Anhang light'!Q19/100</f>
        <v>#DIV/0!</v>
      </c>
      <c r="L28" s="69"/>
    </row>
    <row r="29" spans="1:12" ht="14.45" customHeight="1">
      <c r="A29" s="66"/>
      <c r="B29" s="25" t="s">
        <v>1</v>
      </c>
      <c r="C29" s="57"/>
      <c r="D29" s="141"/>
      <c r="E29" s="73"/>
      <c r="F29" s="153" t="s">
        <v>1</v>
      </c>
      <c r="G29" s="154"/>
      <c r="H29" s="92"/>
      <c r="I29" s="37" t="s">
        <v>3</v>
      </c>
      <c r="J29" s="61" t="e">
        <f>+'Anhang light'!P20/100</f>
        <v>#DIV/0!</v>
      </c>
      <c r="K29" s="61" t="e">
        <f>+'Anhang light'!Q20/100</f>
        <v>#DIV/0!</v>
      </c>
      <c r="L29" s="69"/>
    </row>
    <row r="30" spans="1:12" ht="14.45" customHeight="1">
      <c r="A30" s="66"/>
      <c r="B30" s="85"/>
      <c r="C30" s="93"/>
      <c r="D30" s="94"/>
      <c r="E30" s="92"/>
      <c r="F30" s="115"/>
      <c r="G30" s="94"/>
      <c r="H30" s="66"/>
      <c r="I30" s="38" t="s">
        <v>13</v>
      </c>
      <c r="J30" s="60" t="e">
        <f>+'Anhang light'!P21/100</f>
        <v>#DIV/0!</v>
      </c>
      <c r="K30" s="60" t="e">
        <f>+'Anhang light'!Q21/100</f>
        <v>#DIV/0!</v>
      </c>
      <c r="L30" s="69"/>
    </row>
    <row r="31" spans="1:12" ht="14.45" customHeight="1">
      <c r="A31" s="66"/>
      <c r="B31" s="87"/>
      <c r="C31" s="97"/>
      <c r="D31" s="98"/>
      <c r="E31" s="92"/>
      <c r="F31" s="116"/>
      <c r="G31" s="96"/>
      <c r="H31" s="73"/>
      <c r="I31" s="39" t="s">
        <v>14</v>
      </c>
      <c r="J31" s="60" t="e">
        <f>+'Anhang light'!P22/100</f>
        <v>#DIV/0!</v>
      </c>
      <c r="K31" s="60" t="e">
        <f>+'Anhang light'!Q22/100</f>
        <v>#DIV/0!</v>
      </c>
      <c r="L31" s="69"/>
    </row>
    <row r="32" spans="1:12" ht="14.45" customHeight="1">
      <c r="A32" s="66"/>
      <c r="B32" s="26" t="s">
        <v>3</v>
      </c>
      <c r="C32" s="58"/>
      <c r="D32" s="142"/>
      <c r="E32" s="73"/>
      <c r="F32" s="151" t="s">
        <v>3</v>
      </c>
      <c r="G32" s="152"/>
      <c r="H32" s="92"/>
      <c r="I32" s="39" t="s">
        <v>15</v>
      </c>
      <c r="J32" s="60" t="e">
        <f>+'Anhang light'!P23/100</f>
        <v>#DIV/0!</v>
      </c>
      <c r="K32" s="60" t="e">
        <f>+'Anhang light'!Q23/100</f>
        <v>#DIV/0!</v>
      </c>
      <c r="L32" s="69"/>
    </row>
    <row r="33" spans="1:13" ht="14.45" customHeight="1">
      <c r="A33" s="66"/>
      <c r="B33" s="89" t="s">
        <v>13</v>
      </c>
      <c r="C33" s="93"/>
      <c r="D33" s="94"/>
      <c r="E33" s="92"/>
      <c r="F33" s="115"/>
      <c r="G33" s="94"/>
      <c r="H33" s="92"/>
      <c r="I33" s="131" t="s">
        <v>57</v>
      </c>
      <c r="J33" s="60" t="e">
        <f>+'Anhang light'!P24/100</f>
        <v>#DIV/0!</v>
      </c>
      <c r="K33" s="60" t="e">
        <f>+'Anhang light'!Q24/100</f>
        <v>#DIV/0!</v>
      </c>
      <c r="L33" s="69"/>
    </row>
    <row r="34" spans="1:13" ht="14.45" customHeight="1">
      <c r="A34" s="66"/>
      <c r="B34" s="90" t="s">
        <v>14</v>
      </c>
      <c r="C34" s="95"/>
      <c r="D34" s="96"/>
      <c r="E34" s="92"/>
      <c r="F34" s="116"/>
      <c r="G34" s="96"/>
      <c r="H34" s="73"/>
      <c r="I34" s="41" t="s">
        <v>2</v>
      </c>
      <c r="J34" s="63" t="e">
        <f>+'Anhang light'!P25/100</f>
        <v>#DIV/0!</v>
      </c>
      <c r="K34" s="63" t="e">
        <f>+'Anhang light'!Q25/100</f>
        <v>#DIV/0!</v>
      </c>
      <c r="L34" s="69"/>
    </row>
    <row r="35" spans="1:13" ht="14.45" customHeight="1">
      <c r="A35" s="66"/>
      <c r="B35" s="121" t="s">
        <v>15</v>
      </c>
      <c r="C35" s="122"/>
      <c r="D35" s="123"/>
      <c r="E35" s="92"/>
      <c r="F35" s="124"/>
      <c r="G35" s="123"/>
      <c r="H35" s="92"/>
      <c r="I35" s="66"/>
      <c r="J35" s="66"/>
      <c r="K35" s="66"/>
      <c r="L35" s="66"/>
    </row>
    <row r="36" spans="1:13" ht="14.45" customHeight="1">
      <c r="A36" s="66"/>
      <c r="B36" s="126" t="s">
        <v>57</v>
      </c>
      <c r="C36" s="127"/>
      <c r="D36" s="128"/>
      <c r="E36" s="125"/>
      <c r="F36" s="129"/>
      <c r="G36" s="128"/>
      <c r="H36" s="92"/>
      <c r="I36" s="155" t="s">
        <v>59</v>
      </c>
      <c r="J36" s="156"/>
      <c r="K36" s="157"/>
      <c r="L36" s="66"/>
    </row>
    <row r="37" spans="1:13" ht="14.45" customHeight="1">
      <c r="A37" s="66"/>
      <c r="B37" s="69"/>
      <c r="C37" s="73"/>
      <c r="D37" s="73"/>
      <c r="E37" s="73"/>
      <c r="F37" s="120"/>
      <c r="G37" s="120"/>
      <c r="H37" s="92"/>
      <c r="I37" s="158"/>
      <c r="J37" s="159"/>
      <c r="K37" s="160"/>
      <c r="L37" s="75"/>
    </row>
    <row r="38" spans="1:13" ht="14.45" customHeight="1">
      <c r="A38" s="66"/>
      <c r="B38" s="111" t="s">
        <v>42</v>
      </c>
      <c r="C38" s="110">
        <f>SUM(C11:C36)</f>
        <v>0</v>
      </c>
      <c r="D38" s="110">
        <f>SUM(D11:D36)</f>
        <v>0</v>
      </c>
      <c r="E38" s="92"/>
      <c r="F38" s="110">
        <f>SUM(F11:F36)</f>
        <v>0</v>
      </c>
      <c r="G38" s="110">
        <f>SUM(G11:G36)</f>
        <v>0</v>
      </c>
      <c r="H38" s="92"/>
      <c r="I38" s="66"/>
      <c r="J38" s="66"/>
      <c r="K38" s="66"/>
      <c r="L38" s="66"/>
    </row>
    <row r="39" spans="1:13" ht="14.45" customHeight="1">
      <c r="A39" s="66"/>
      <c r="B39" s="111" t="s">
        <v>43</v>
      </c>
      <c r="C39" s="143">
        <f>+C38+D38</f>
        <v>0</v>
      </c>
      <c r="D39" s="143"/>
      <c r="E39" s="101"/>
      <c r="F39" s="150">
        <f>+F38+G38</f>
        <v>0</v>
      </c>
      <c r="G39" s="150"/>
      <c r="H39" s="73"/>
      <c r="I39" s="66"/>
      <c r="J39" s="66"/>
      <c r="K39" s="67"/>
      <c r="L39" s="66"/>
    </row>
    <row r="40" spans="1:13" ht="14.45" customHeight="1">
      <c r="A40" s="66"/>
      <c r="B40" s="66"/>
      <c r="C40" s="118">
        <f>+C39+F28-C4</f>
        <v>0</v>
      </c>
      <c r="D40" s="119" t="str">
        <f>IF(C40&lt;0,"HKN zuwenig",IF(C40&gt;0,"HKN zuviel als nötig",IF(C40=0,"korrekt")))</f>
        <v>korrekt</v>
      </c>
      <c r="E40" s="66"/>
      <c r="F40" s="118">
        <f>+F39-C4</f>
        <v>0</v>
      </c>
      <c r="G40" s="119" t="str">
        <f>IF(F40&lt;0,"HKN zuwenig verwendet",IF(F40&gt;0,"HKN zuviel verwendet",IF(F40=0,"korrekt")))</f>
        <v>korrekt</v>
      </c>
      <c r="H40" s="92"/>
      <c r="I40" s="66"/>
      <c r="J40" s="66"/>
      <c r="K40" s="105" t="s">
        <v>58</v>
      </c>
      <c r="L40" s="66"/>
    </row>
    <row r="41" spans="1:13" ht="12.75" customHeight="1"/>
    <row r="42" spans="1:13" ht="12.75" customHeight="1"/>
    <row r="43" spans="1:13" ht="12.75" customHeight="1">
      <c r="J43" s="27"/>
      <c r="K43" s="28"/>
      <c r="L43" s="28"/>
    </row>
    <row r="44" spans="1:13" ht="12.75" customHeight="1">
      <c r="J44" s="27"/>
      <c r="K44" s="28"/>
      <c r="L44" s="28"/>
    </row>
    <row r="45" spans="1:13" ht="12.75" customHeight="1">
      <c r="J45" s="29"/>
      <c r="K45" s="28"/>
      <c r="L45" s="30"/>
    </row>
    <row r="46" spans="1:13" ht="12.75" customHeight="1">
      <c r="J46" s="27"/>
      <c r="K46" s="31"/>
      <c r="L46" s="31"/>
    </row>
    <row r="47" spans="1:13" ht="12.75" customHeight="1">
      <c r="J47" s="14"/>
      <c r="K47" s="14"/>
      <c r="L47" s="14"/>
      <c r="M47" s="14"/>
    </row>
    <row r="48" spans="1:13" ht="12.75" customHeight="1">
      <c r="J48" s="14"/>
      <c r="K48" s="14"/>
      <c r="L48" s="14"/>
      <c r="M48" s="14"/>
    </row>
    <row r="49" spans="10:13" ht="12.75" customHeight="1">
      <c r="J49" s="146"/>
      <c r="K49" s="146"/>
      <c r="L49" s="146"/>
      <c r="M49" s="146"/>
    </row>
    <row r="50" spans="10:13" ht="12.75" customHeight="1">
      <c r="J50" s="27"/>
      <c r="K50" s="14"/>
      <c r="L50" s="14"/>
      <c r="M50" s="14"/>
    </row>
    <row r="51" spans="10:13" ht="12.75" customHeight="1"/>
    <row r="52" spans="10:13" ht="12.75" customHeight="1"/>
    <row r="53" spans="10:13" ht="12.75" customHeight="1"/>
    <row r="54" spans="10:13" ht="12.75" customHeight="1"/>
    <row r="55" spans="10:13" ht="12.75" customHeight="1"/>
    <row r="56" spans="10:13" ht="12.75" customHeight="1"/>
    <row r="57" spans="10:13" ht="12.75" customHeight="1"/>
    <row r="58" spans="10:13" ht="12.75" customHeight="1"/>
    <row r="59" spans="10:13" ht="12.75" customHeight="1"/>
    <row r="60" spans="10:13" ht="12.75" customHeight="1"/>
    <row r="61" spans="10:13" ht="12.75" customHeight="1"/>
    <row r="62" spans="10:13" ht="12.75" customHeight="1"/>
    <row r="63" spans="10:13" ht="12.75" customHeight="1"/>
    <row r="64" spans="10:13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spans="6:6" ht="12.75" customHeight="1"/>
    <row r="98" spans="6:6" ht="12.75" customHeight="1"/>
    <row r="99" spans="6:6" ht="12.75" customHeight="1"/>
    <row r="100" spans="6:6" ht="12.75" customHeight="1"/>
    <row r="101" spans="6:6" ht="12.75" customHeight="1"/>
    <row r="102" spans="6:6" ht="12.75" customHeight="1"/>
    <row r="103" spans="6:6" ht="12.75" customHeight="1"/>
    <row r="104" spans="6:6" ht="12.75" customHeight="1"/>
    <row r="105" spans="6:6" ht="12.75" customHeight="1"/>
    <row r="106" spans="6:6" ht="12.75" customHeight="1"/>
    <row r="107" spans="6:6" ht="12.75" customHeight="1">
      <c r="F107" s="32"/>
    </row>
    <row r="108" spans="6:6" ht="12.75" customHeight="1"/>
    <row r="109" spans="6:6" ht="12.75" customHeight="1"/>
    <row r="110" spans="6:6" ht="12.75" customHeight="1"/>
    <row r="111" spans="6:6" ht="12.75" customHeight="1"/>
    <row r="112" spans="6:6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5.9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</sheetData>
  <mergeCells count="16">
    <mergeCell ref="F6:G6"/>
    <mergeCell ref="F7:G7"/>
    <mergeCell ref="F8:G8"/>
    <mergeCell ref="F10:G10"/>
    <mergeCell ref="F14:G14"/>
    <mergeCell ref="C39:D39"/>
    <mergeCell ref="F18:G18"/>
    <mergeCell ref="F21:G21"/>
    <mergeCell ref="J49:M49"/>
    <mergeCell ref="I9:K9"/>
    <mergeCell ref="F39:G39"/>
    <mergeCell ref="F26:G26"/>
    <mergeCell ref="F32:G32"/>
    <mergeCell ref="F29:G29"/>
    <mergeCell ref="F24:G24"/>
    <mergeCell ref="I36:K37"/>
  </mergeCells>
  <phoneticPr fontId="0" type="noConversion"/>
  <pageMargins left="0.25" right="0.25" top="0.75" bottom="0.75" header="0.3" footer="0.3"/>
  <pageSetup paperSize="9" scale="79" orientation="landscape" r:id="rId1"/>
  <headerFooter alignWithMargins="0">
    <oddFooter>&amp;L&amp;"Arial,Fett"&amp;8Bundesamt für Energie BFE&amp;"Arial,Standard"&amp;10 - &amp;8Tel. 031 322 56 11&amp;C&amp;8&amp;A&amp;R&amp;8&amp;D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63" r:id="rId4" name="Drop Down 199">
              <controlPr defaultSize="0" autoLine="0" autoPict="0">
                <anchor moveWithCells="1">
                  <from>
                    <xdr:col>2</xdr:col>
                    <xdr:colOff>9525</xdr:colOff>
                    <xdr:row>2</xdr:row>
                    <xdr:rowOff>19050</xdr:rowOff>
                  </from>
                  <to>
                    <xdr:col>3</xdr:col>
                    <xdr:colOff>0</xdr:colOff>
                    <xdr:row>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3" r:id="rId5" name="Drop Down 289">
              <controlPr defaultSize="0" autoLine="0" autoPict="0">
                <anchor moveWithCells="1">
                  <from>
                    <xdr:col>2</xdr:col>
                    <xdr:colOff>9525</xdr:colOff>
                    <xdr:row>1</xdr:row>
                    <xdr:rowOff>9525</xdr:rowOff>
                  </from>
                  <to>
                    <xdr:col>2</xdr:col>
                    <xdr:colOff>1104900</xdr:colOff>
                    <xdr:row>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6">
    <pageSetUpPr fitToPage="1"/>
  </sheetPr>
  <dimension ref="A1:R41"/>
  <sheetViews>
    <sheetView zoomScaleNormal="100" workbookViewId="0">
      <selection activeCell="B13" sqref="B13"/>
    </sheetView>
  </sheetViews>
  <sheetFormatPr baseColWidth="10" defaultColWidth="11.42578125" defaultRowHeight="12.75"/>
  <cols>
    <col min="1" max="1" width="30.85546875" customWidth="1"/>
    <col min="2" max="2" width="11.140625" customWidth="1"/>
    <col min="3" max="3" width="6.85546875" bestFit="1" customWidth="1"/>
    <col min="4" max="5" width="14.7109375" customWidth="1"/>
    <col min="6" max="6" width="3.85546875" customWidth="1"/>
    <col min="7" max="8" width="14.7109375" customWidth="1"/>
    <col min="9" max="9" width="3.85546875" customWidth="1"/>
    <col min="10" max="10" width="27.28515625" customWidth="1"/>
    <col min="11" max="13" width="12.7109375" customWidth="1"/>
    <col min="14" max="14" width="3.7109375" customWidth="1"/>
    <col min="15" max="15" width="26.7109375" customWidth="1"/>
    <col min="16" max="18" width="12.7109375" customWidth="1"/>
  </cols>
  <sheetData>
    <row r="1" spans="1:18">
      <c r="A1" s="3"/>
      <c r="B1" s="3"/>
      <c r="C1" s="3"/>
      <c r="D1" s="3"/>
      <c r="E1" s="3"/>
      <c r="F1" s="3"/>
      <c r="G1" s="3"/>
      <c r="H1" s="3"/>
      <c r="I1" s="3"/>
    </row>
    <row r="2" spans="1:18">
      <c r="A2" s="3"/>
      <c r="B2" s="3"/>
      <c r="C2" s="3"/>
      <c r="D2" s="3"/>
      <c r="E2" s="3"/>
      <c r="F2" s="3"/>
      <c r="G2" s="3"/>
      <c r="H2" s="3"/>
      <c r="I2" s="3"/>
    </row>
    <row r="3" spans="1:18" ht="19.5">
      <c r="A3" s="12" t="s">
        <v>25</v>
      </c>
      <c r="B3" s="12"/>
      <c r="C3" s="3"/>
      <c r="D3" s="3"/>
      <c r="E3" s="3"/>
      <c r="F3" s="3"/>
      <c r="G3" s="3"/>
      <c r="H3" s="3"/>
      <c r="I3" s="3"/>
    </row>
    <row r="4" spans="1:18" ht="19.5">
      <c r="A4" s="12"/>
      <c r="B4" s="12"/>
      <c r="C4" s="3"/>
      <c r="D4" s="3"/>
      <c r="E4" s="3"/>
      <c r="F4" s="3"/>
      <c r="G4" s="3"/>
      <c r="H4" s="3"/>
      <c r="I4" s="3"/>
    </row>
    <row r="5" spans="1:18">
      <c r="A5" s="168" t="s">
        <v>55</v>
      </c>
      <c r="B5" s="168"/>
      <c r="C5" s="3"/>
      <c r="D5" s="172" t="s">
        <v>49</v>
      </c>
      <c r="E5" s="172"/>
      <c r="F5" s="3"/>
      <c r="G5" s="172" t="s">
        <v>50</v>
      </c>
      <c r="H5" s="172"/>
      <c r="I5" s="3"/>
      <c r="J5" s="113" t="s">
        <v>52</v>
      </c>
      <c r="O5" s="113" t="s">
        <v>52</v>
      </c>
    </row>
    <row r="6" spans="1:18" ht="13.5" thickBot="1">
      <c r="A6" s="169" t="s">
        <v>54</v>
      </c>
      <c r="B6" s="169"/>
      <c r="C6" s="5"/>
      <c r="D6" s="166" t="s">
        <v>48</v>
      </c>
      <c r="E6" s="166"/>
      <c r="F6" s="5"/>
      <c r="G6" s="166" t="s">
        <v>33</v>
      </c>
      <c r="H6" s="166"/>
      <c r="J6" s="2" t="s">
        <v>51</v>
      </c>
      <c r="K6" s="1"/>
      <c r="L6" s="1"/>
      <c r="M6" s="1"/>
      <c r="N6" s="3"/>
      <c r="O6" s="2" t="s">
        <v>53</v>
      </c>
      <c r="P6" s="1"/>
      <c r="Q6" s="1"/>
      <c r="R6" s="1"/>
    </row>
    <row r="7" spans="1:18">
      <c r="C7" s="3"/>
      <c r="D7" s="3"/>
      <c r="E7" s="3"/>
      <c r="F7" s="3"/>
      <c r="J7" s="3"/>
      <c r="K7" s="3"/>
      <c r="L7" s="3"/>
      <c r="M7" s="3"/>
      <c r="N7" s="3"/>
      <c r="O7" s="3"/>
      <c r="P7" s="3"/>
      <c r="Q7" s="3"/>
      <c r="R7" s="3"/>
    </row>
    <row r="8" spans="1:18">
      <c r="A8" s="13" t="s">
        <v>24</v>
      </c>
      <c r="C8" s="3"/>
      <c r="D8" s="22" t="s">
        <v>21</v>
      </c>
      <c r="E8" s="22" t="s">
        <v>19</v>
      </c>
      <c r="F8" s="3"/>
      <c r="G8" s="22" t="s">
        <v>21</v>
      </c>
      <c r="H8" s="22" t="s">
        <v>19</v>
      </c>
      <c r="J8" s="6" t="s">
        <v>26</v>
      </c>
      <c r="K8" s="4" t="s">
        <v>2</v>
      </c>
      <c r="L8" s="7" t="s">
        <v>21</v>
      </c>
      <c r="M8" s="4" t="s">
        <v>19</v>
      </c>
      <c r="N8" s="3"/>
      <c r="O8" s="6" t="s">
        <v>26</v>
      </c>
      <c r="P8" s="4" t="s">
        <v>2</v>
      </c>
      <c r="Q8" s="7" t="s">
        <v>21</v>
      </c>
      <c r="R8" s="4" t="s">
        <v>19</v>
      </c>
    </row>
    <row r="9" spans="1:18">
      <c r="A9">
        <v>2023</v>
      </c>
      <c r="C9" s="3"/>
      <c r="D9" s="164" t="s">
        <v>0</v>
      </c>
      <c r="E9" s="165"/>
      <c r="F9" s="3"/>
      <c r="G9" s="164" t="s">
        <v>0</v>
      </c>
      <c r="H9" s="165"/>
      <c r="J9" s="8" t="s">
        <v>16</v>
      </c>
      <c r="K9" s="43">
        <f t="shared" ref="K9:K14" si="0">SUM(L9:M9)</f>
        <v>0</v>
      </c>
      <c r="L9" s="44">
        <f>+L10+L11+L17</f>
        <v>0</v>
      </c>
      <c r="M9" s="43">
        <f>+M10+M11</f>
        <v>0</v>
      </c>
      <c r="N9" s="3"/>
      <c r="O9" s="8" t="s">
        <v>16</v>
      </c>
      <c r="P9" s="43" t="e">
        <f>SUM(Q9:R9)</f>
        <v>#DIV/0!</v>
      </c>
      <c r="Q9" s="44" t="e">
        <f>+Q10+Q11+Q17</f>
        <v>#DIV/0!</v>
      </c>
      <c r="R9" s="43" t="e">
        <f>+R10+R11</f>
        <v>#DIV/0!</v>
      </c>
    </row>
    <row r="10" spans="1:18">
      <c r="A10">
        <v>2024</v>
      </c>
      <c r="C10" s="3"/>
      <c r="D10" s="102">
        <f>+'Buchhaltung light'!C11</f>
        <v>0</v>
      </c>
      <c r="E10" s="114">
        <f>+'Buchhaltung light'!D11</f>
        <v>0</v>
      </c>
      <c r="F10" s="3"/>
      <c r="G10" s="102">
        <f>+'Buchhaltung light'!F11</f>
        <v>0</v>
      </c>
      <c r="H10" s="114">
        <f>+'Buchhaltung light'!G11</f>
        <v>0</v>
      </c>
      <c r="J10" s="51" t="s">
        <v>0</v>
      </c>
      <c r="K10" s="45">
        <f t="shared" si="0"/>
        <v>0</v>
      </c>
      <c r="L10" s="46">
        <f>SUM(G10:G12)</f>
        <v>0</v>
      </c>
      <c r="M10" s="45">
        <f>SUM(H10:H12)</f>
        <v>0</v>
      </c>
      <c r="N10" s="3"/>
      <c r="O10" s="51" t="s">
        <v>0</v>
      </c>
      <c r="P10" s="45" t="e">
        <f t="shared" ref="P10:P15" si="1">SUM(Q10:R10)</f>
        <v>#DIV/0!</v>
      </c>
      <c r="Q10" s="46" t="e">
        <f>100/$L$27*L10</f>
        <v>#DIV/0!</v>
      </c>
      <c r="R10" s="46" t="e">
        <f>100/$L$27*M10</f>
        <v>#DIV/0!</v>
      </c>
    </row>
    <row r="11" spans="1:18">
      <c r="A11">
        <v>2025</v>
      </c>
      <c r="C11" s="3"/>
      <c r="D11" s="102">
        <f>+'Buchhaltung light'!C12</f>
        <v>0</v>
      </c>
      <c r="E11" s="114">
        <f>+'Buchhaltung light'!D12</f>
        <v>0</v>
      </c>
      <c r="F11" s="3"/>
      <c r="G11" s="102">
        <f>+'Buchhaltung light'!F12</f>
        <v>0</v>
      </c>
      <c r="H11" s="114">
        <f>+'Buchhaltung light'!G12</f>
        <v>0</v>
      </c>
      <c r="J11" s="51" t="s">
        <v>4</v>
      </c>
      <c r="K11" s="45">
        <f t="shared" si="0"/>
        <v>0</v>
      </c>
      <c r="L11" s="46">
        <f>SUM(L12:L16)</f>
        <v>0</v>
      </c>
      <c r="M11" s="45">
        <f>SUM(M12:M16)</f>
        <v>0</v>
      </c>
      <c r="N11" s="3"/>
      <c r="O11" s="51" t="s">
        <v>4</v>
      </c>
      <c r="P11" s="45" t="e">
        <f t="shared" si="1"/>
        <v>#DIV/0!</v>
      </c>
      <c r="Q11" s="45" t="e">
        <f>SUM(Q12:Q16)</f>
        <v>#DIV/0!</v>
      </c>
      <c r="R11" s="45" t="e">
        <f>SUM(R12:R16)</f>
        <v>#DIV/0!</v>
      </c>
    </row>
    <row r="12" spans="1:18">
      <c r="A12" s="16" t="s">
        <v>30</v>
      </c>
      <c r="B12" s="20">
        <v>1</v>
      </c>
      <c r="C12" s="3"/>
      <c r="D12" s="102">
        <f>+'Buchhaltung light'!C13</f>
        <v>0</v>
      </c>
      <c r="E12" s="114">
        <f>+'Buchhaltung light'!D13</f>
        <v>0</v>
      </c>
      <c r="F12" s="3"/>
      <c r="G12" s="102">
        <f>+'Buchhaltung light'!F13</f>
        <v>0</v>
      </c>
      <c r="H12" s="114">
        <f>+'Buchhaltung light'!G13</f>
        <v>0</v>
      </c>
      <c r="J12" s="9" t="s">
        <v>9</v>
      </c>
      <c r="K12" s="47">
        <f t="shared" si="0"/>
        <v>0</v>
      </c>
      <c r="L12" s="48">
        <f>SUM(G14:G16)</f>
        <v>0</v>
      </c>
      <c r="M12" s="47">
        <f>SUM(H14:H16)</f>
        <v>0</v>
      </c>
      <c r="N12" s="3"/>
      <c r="O12" s="9" t="s">
        <v>9</v>
      </c>
      <c r="P12" s="64" t="e">
        <f t="shared" si="1"/>
        <v>#DIV/0!</v>
      </c>
      <c r="Q12" s="47" t="e">
        <f t="shared" ref="Q12:R16" si="2">100/$L$27*L12</f>
        <v>#DIV/0!</v>
      </c>
      <c r="R12" s="48" t="e">
        <f t="shared" si="2"/>
        <v>#DIV/0!</v>
      </c>
    </row>
    <row r="13" spans="1:18">
      <c r="A13" s="16" t="s">
        <v>31</v>
      </c>
      <c r="B13" s="20" t="str">
        <f>IF(B12=1,"2023",IF(B12=2,"2024",IF(B12=3,"2025")))</f>
        <v>2023</v>
      </c>
      <c r="C13" s="3"/>
      <c r="D13" s="144" t="s">
        <v>9</v>
      </c>
      <c r="E13" s="145"/>
      <c r="F13" s="3"/>
      <c r="G13" s="144" t="s">
        <v>9</v>
      </c>
      <c r="H13" s="145"/>
      <c r="J13" s="9" t="s">
        <v>10</v>
      </c>
      <c r="K13" s="47">
        <f t="shared" si="0"/>
        <v>0</v>
      </c>
      <c r="L13" s="48">
        <f>SUM(G18:G19)</f>
        <v>0</v>
      </c>
      <c r="M13" s="47">
        <f>SUM(H18:H19)</f>
        <v>0</v>
      </c>
      <c r="N13" s="3"/>
      <c r="O13" s="9" t="s">
        <v>10</v>
      </c>
      <c r="P13" s="64" t="e">
        <f t="shared" si="1"/>
        <v>#DIV/0!</v>
      </c>
      <c r="Q13" s="47" t="e">
        <f t="shared" si="2"/>
        <v>#DIV/0!</v>
      </c>
      <c r="R13" s="48" t="e">
        <f t="shared" si="2"/>
        <v>#DIV/0!</v>
      </c>
    </row>
    <row r="14" spans="1:18">
      <c r="C14" s="3"/>
      <c r="D14" s="102">
        <f>+'Buchhaltung light'!C15</f>
        <v>0</v>
      </c>
      <c r="E14" s="114">
        <f>+'Buchhaltung light'!D15</f>
        <v>0</v>
      </c>
      <c r="F14" s="3"/>
      <c r="G14" s="102">
        <f>+'Buchhaltung light'!F15</f>
        <v>0</v>
      </c>
      <c r="H14" s="114">
        <f>+'Buchhaltung light'!G15</f>
        <v>0</v>
      </c>
      <c r="J14" s="9" t="s">
        <v>11</v>
      </c>
      <c r="K14" s="47">
        <f t="shared" si="0"/>
        <v>0</v>
      </c>
      <c r="L14" s="48">
        <f>SUM(G21:G22)</f>
        <v>0</v>
      </c>
      <c r="M14" s="47">
        <f>SUM(H21:H22)</f>
        <v>0</v>
      </c>
      <c r="N14" s="3"/>
      <c r="O14" s="9" t="s">
        <v>11</v>
      </c>
      <c r="P14" s="64" t="e">
        <f t="shared" si="1"/>
        <v>#DIV/0!</v>
      </c>
      <c r="Q14" s="47" t="e">
        <f t="shared" si="2"/>
        <v>#DIV/0!</v>
      </c>
      <c r="R14" s="48" t="e">
        <f t="shared" si="2"/>
        <v>#DIV/0!</v>
      </c>
    </row>
    <row r="15" spans="1:18">
      <c r="C15" s="3"/>
      <c r="D15" s="102">
        <f>+'Buchhaltung light'!C16</f>
        <v>0</v>
      </c>
      <c r="E15" s="114">
        <f>+'Buchhaltung light'!D16</f>
        <v>0</v>
      </c>
      <c r="F15" s="3"/>
      <c r="G15" s="102">
        <f>+'Buchhaltung light'!F16</f>
        <v>0</v>
      </c>
      <c r="H15" s="114">
        <f>+'Buchhaltung light'!G16</f>
        <v>0</v>
      </c>
      <c r="J15" s="52" t="s">
        <v>57</v>
      </c>
      <c r="K15" s="47">
        <f t="shared" ref="K15" si="3">SUM(L15:M15)</f>
        <v>0</v>
      </c>
      <c r="L15" s="48">
        <f>SUM(G24)</f>
        <v>0</v>
      </c>
      <c r="M15" s="47">
        <f>SUM(H24)</f>
        <v>0</v>
      </c>
      <c r="N15" s="3"/>
      <c r="O15" s="52" t="s">
        <v>57</v>
      </c>
      <c r="P15" s="64" t="e">
        <f t="shared" si="1"/>
        <v>#DIV/0!</v>
      </c>
      <c r="Q15" s="47" t="e">
        <f t="shared" si="2"/>
        <v>#DIV/0!</v>
      </c>
      <c r="R15" s="48" t="e">
        <f t="shared" si="2"/>
        <v>#DIV/0!</v>
      </c>
    </row>
    <row r="16" spans="1:18">
      <c r="C16" s="3"/>
      <c r="D16" s="102">
        <f>+'Buchhaltung light'!C17</f>
        <v>0</v>
      </c>
      <c r="E16" s="114">
        <f>+'Buchhaltung light'!D17</f>
        <v>0</v>
      </c>
      <c r="F16" s="3"/>
      <c r="G16" s="102">
        <f>+'Buchhaltung light'!F17</f>
        <v>0</v>
      </c>
      <c r="H16" s="114">
        <f>+'Buchhaltung light'!G17</f>
        <v>0</v>
      </c>
      <c r="J16" s="9" t="s">
        <v>12</v>
      </c>
      <c r="K16" s="47">
        <f>SUM(L16:M16)</f>
        <v>0</v>
      </c>
      <c r="L16" s="48">
        <f>+G26</f>
        <v>0</v>
      </c>
      <c r="M16" s="48">
        <f>+H26</f>
        <v>0</v>
      </c>
      <c r="N16" s="3"/>
      <c r="O16" s="9" t="s">
        <v>12</v>
      </c>
      <c r="P16" s="64" t="e">
        <f>SUM(Q16:R16)</f>
        <v>#DIV/0!</v>
      </c>
      <c r="Q16" s="47" t="e">
        <f t="shared" si="2"/>
        <v>#DIV/0!</v>
      </c>
      <c r="R16" s="48" t="e">
        <f t="shared" si="2"/>
        <v>#DIV/0!</v>
      </c>
    </row>
    <row r="17" spans="1:18">
      <c r="C17" s="3"/>
      <c r="D17" s="144" t="s">
        <v>10</v>
      </c>
      <c r="E17" s="145"/>
      <c r="F17" s="3"/>
      <c r="G17" s="144" t="s">
        <v>10</v>
      </c>
      <c r="H17" s="145"/>
      <c r="J17" s="51" t="s">
        <v>40</v>
      </c>
      <c r="K17" s="45">
        <f>SUM(L17:M17)</f>
        <v>0</v>
      </c>
      <c r="L17" s="53">
        <f>+G28</f>
        <v>0</v>
      </c>
      <c r="M17" s="54"/>
      <c r="N17" s="3"/>
      <c r="O17" s="51" t="s">
        <v>40</v>
      </c>
      <c r="P17" s="45" t="e">
        <f t="shared" ref="P17:P24" si="4">SUM(Q17:R17)</f>
        <v>#DIV/0!</v>
      </c>
      <c r="Q17" s="46" t="e">
        <f>100/$L$27*L17</f>
        <v>#DIV/0!</v>
      </c>
      <c r="R17" s="65"/>
    </row>
    <row r="18" spans="1:18">
      <c r="C18" s="3"/>
      <c r="D18" s="102">
        <f>+'Buchhaltung light'!C19</f>
        <v>0</v>
      </c>
      <c r="E18" s="114">
        <f>+'Buchhaltung light'!D19</f>
        <v>0</v>
      </c>
      <c r="F18" s="3"/>
      <c r="G18" s="102">
        <f>+'Buchhaltung light'!F19</f>
        <v>0</v>
      </c>
      <c r="H18" s="114">
        <f>+'Buchhaltung light'!G19</f>
        <v>0</v>
      </c>
      <c r="J18" s="8" t="s">
        <v>39</v>
      </c>
      <c r="K18" s="43">
        <f t="shared" ref="K18:K25" si="5">SUM(L18:M18)</f>
        <v>0</v>
      </c>
      <c r="L18" s="43">
        <f>+L19+L20</f>
        <v>0</v>
      </c>
      <c r="M18" s="43">
        <f>+M19+M20</f>
        <v>0</v>
      </c>
      <c r="N18" s="3"/>
      <c r="O18" s="8" t="s">
        <v>39</v>
      </c>
      <c r="P18" s="43" t="e">
        <f t="shared" si="4"/>
        <v>#DIV/0!</v>
      </c>
      <c r="Q18" s="43" t="e">
        <f>+Q19+Q20</f>
        <v>#DIV/0!</v>
      </c>
      <c r="R18" s="43" t="e">
        <f>+R19+R20</f>
        <v>#DIV/0!</v>
      </c>
    </row>
    <row r="19" spans="1:18">
      <c r="A19" s="3"/>
      <c r="B19" s="3"/>
      <c r="C19" s="3"/>
      <c r="D19" s="102">
        <f>+'Buchhaltung light'!C20</f>
        <v>0</v>
      </c>
      <c r="E19" s="114">
        <f>+'Buchhaltung light'!D20</f>
        <v>0</v>
      </c>
      <c r="F19" s="3"/>
      <c r="G19" s="102">
        <f>+'Buchhaltung light'!F20</f>
        <v>0</v>
      </c>
      <c r="H19" s="114">
        <f>+'Buchhaltung light'!G20</f>
        <v>0</v>
      </c>
      <c r="J19" s="50" t="s">
        <v>1</v>
      </c>
      <c r="K19" s="47">
        <f t="shared" si="5"/>
        <v>0</v>
      </c>
      <c r="L19" s="48">
        <f>SUM(G32:G33)</f>
        <v>0</v>
      </c>
      <c r="M19" s="47">
        <f>SUM(H32:H33)</f>
        <v>0</v>
      </c>
      <c r="N19" s="3"/>
      <c r="O19" s="50" t="s">
        <v>1</v>
      </c>
      <c r="P19" s="47" t="e">
        <f t="shared" si="4"/>
        <v>#DIV/0!</v>
      </c>
      <c r="Q19" s="46" t="e">
        <f>100/$L$27*L19</f>
        <v>#DIV/0!</v>
      </c>
      <c r="R19" s="46" t="e">
        <f>100/$L$27*M19</f>
        <v>#DIV/0!</v>
      </c>
    </row>
    <row r="20" spans="1:18">
      <c r="A20" s="3"/>
      <c r="B20" s="3"/>
      <c r="C20" s="3"/>
      <c r="D20" s="144" t="s">
        <v>11</v>
      </c>
      <c r="E20" s="145"/>
      <c r="F20" s="3"/>
      <c r="G20" s="144" t="s">
        <v>11</v>
      </c>
      <c r="H20" s="145"/>
      <c r="J20" s="51" t="s">
        <v>3</v>
      </c>
      <c r="K20" s="45">
        <f t="shared" si="5"/>
        <v>0</v>
      </c>
      <c r="L20" s="46">
        <f>SUM(L21:L24)</f>
        <v>0</v>
      </c>
      <c r="M20" s="45">
        <f>SUM(M21:M24)</f>
        <v>0</v>
      </c>
      <c r="N20" s="3"/>
      <c r="O20" s="51" t="s">
        <v>3</v>
      </c>
      <c r="P20" s="45" t="e">
        <f t="shared" si="4"/>
        <v>#DIV/0!</v>
      </c>
      <c r="Q20" s="46" t="e">
        <f>SUM(Q21:Q24)</f>
        <v>#DIV/0!</v>
      </c>
      <c r="R20" s="45" t="e">
        <f>SUM(R21:R24)</f>
        <v>#DIV/0!</v>
      </c>
    </row>
    <row r="21" spans="1:18" ht="12" customHeight="1">
      <c r="A21" s="13" t="s">
        <v>32</v>
      </c>
      <c r="C21" s="3"/>
      <c r="D21" s="102">
        <f>+'Buchhaltung light'!C22</f>
        <v>0</v>
      </c>
      <c r="E21" s="114">
        <f>+'Buchhaltung light'!D22</f>
        <v>0</v>
      </c>
      <c r="F21" s="3"/>
      <c r="G21" s="102">
        <f>+'Buchhaltung light'!F22</f>
        <v>0</v>
      </c>
      <c r="H21" s="114">
        <f>+'Buchhaltung light'!G22</f>
        <v>0</v>
      </c>
      <c r="J21" s="9" t="s">
        <v>13</v>
      </c>
      <c r="K21" s="47">
        <f t="shared" si="5"/>
        <v>0</v>
      </c>
      <c r="L21" s="48">
        <f t="shared" ref="L21:M24" si="6">+G35</f>
        <v>0</v>
      </c>
      <c r="M21" s="47">
        <f t="shared" si="6"/>
        <v>0</v>
      </c>
      <c r="N21" s="3"/>
      <c r="O21" s="9" t="s">
        <v>13</v>
      </c>
      <c r="P21" s="47" t="e">
        <f t="shared" si="4"/>
        <v>#DIV/0!</v>
      </c>
      <c r="Q21" s="47" t="e">
        <f t="shared" ref="Q21:R24" si="7">100/$L$27*L21</f>
        <v>#DIV/0!</v>
      </c>
      <c r="R21" s="48" t="e">
        <f t="shared" si="7"/>
        <v>#DIV/0!</v>
      </c>
    </row>
    <row r="22" spans="1:18">
      <c r="A22" s="17" t="s">
        <v>23</v>
      </c>
      <c r="C22" s="3"/>
      <c r="D22" s="102">
        <f>+'Buchhaltung light'!C23</f>
        <v>0</v>
      </c>
      <c r="E22" s="114">
        <f>+'Buchhaltung light'!D23</f>
        <v>0</v>
      </c>
      <c r="F22" s="3"/>
      <c r="G22" s="102">
        <f>+'Buchhaltung light'!F23</f>
        <v>0</v>
      </c>
      <c r="H22" s="114">
        <f>+'Buchhaltung light'!G23</f>
        <v>0</v>
      </c>
      <c r="J22" s="9" t="s">
        <v>14</v>
      </c>
      <c r="K22" s="47">
        <f t="shared" si="5"/>
        <v>0</v>
      </c>
      <c r="L22" s="48">
        <f t="shared" si="6"/>
        <v>0</v>
      </c>
      <c r="M22" s="47">
        <f t="shared" si="6"/>
        <v>0</v>
      </c>
      <c r="N22" s="3"/>
      <c r="O22" s="9" t="s">
        <v>14</v>
      </c>
      <c r="P22" s="47" t="e">
        <f t="shared" si="4"/>
        <v>#DIV/0!</v>
      </c>
      <c r="Q22" s="47" t="e">
        <f t="shared" si="7"/>
        <v>#DIV/0!</v>
      </c>
      <c r="R22" s="48" t="e">
        <f t="shared" si="7"/>
        <v>#DIV/0!</v>
      </c>
    </row>
    <row r="23" spans="1:18">
      <c r="A23" s="17" t="s">
        <v>22</v>
      </c>
      <c r="C23" s="3"/>
      <c r="D23" s="144" t="s">
        <v>57</v>
      </c>
      <c r="E23" s="145"/>
      <c r="F23" s="3"/>
      <c r="G23" s="144" t="s">
        <v>57</v>
      </c>
      <c r="H23" s="145"/>
      <c r="J23" s="9" t="s">
        <v>15</v>
      </c>
      <c r="K23" s="47">
        <f t="shared" si="5"/>
        <v>0</v>
      </c>
      <c r="L23" s="48">
        <f t="shared" si="6"/>
        <v>0</v>
      </c>
      <c r="M23" s="47">
        <f t="shared" si="6"/>
        <v>0</v>
      </c>
      <c r="N23" s="3"/>
      <c r="O23" s="9" t="s">
        <v>15</v>
      </c>
      <c r="P23" s="47" t="e">
        <f t="shared" si="4"/>
        <v>#DIV/0!</v>
      </c>
      <c r="Q23" s="47" t="e">
        <f t="shared" si="7"/>
        <v>#DIV/0!</v>
      </c>
      <c r="R23" s="48" t="e">
        <f t="shared" si="7"/>
        <v>#DIV/0!</v>
      </c>
    </row>
    <row r="24" spans="1:18">
      <c r="A24" s="17" t="s">
        <v>20</v>
      </c>
      <c r="C24" s="3"/>
      <c r="D24" s="102">
        <f>+'Buchhaltung light'!C25</f>
        <v>0</v>
      </c>
      <c r="E24" s="114">
        <f>+'Buchhaltung light'!D25</f>
        <v>0</v>
      </c>
      <c r="F24" s="3"/>
      <c r="G24" s="102">
        <f>+'Buchhaltung light'!F25</f>
        <v>0</v>
      </c>
      <c r="H24" s="114">
        <f>+'Buchhaltung light'!G25</f>
        <v>0</v>
      </c>
      <c r="J24" s="52" t="s">
        <v>57</v>
      </c>
      <c r="K24" s="47">
        <f t="shared" si="5"/>
        <v>0</v>
      </c>
      <c r="L24" s="48">
        <f t="shared" si="6"/>
        <v>0</v>
      </c>
      <c r="M24" s="47">
        <f t="shared" si="6"/>
        <v>0</v>
      </c>
      <c r="N24" s="3"/>
      <c r="O24" s="52" t="s">
        <v>57</v>
      </c>
      <c r="P24" s="47" t="e">
        <f t="shared" si="4"/>
        <v>#DIV/0!</v>
      </c>
      <c r="Q24" s="47" t="e">
        <f t="shared" si="7"/>
        <v>#DIV/0!</v>
      </c>
      <c r="R24" s="48" t="e">
        <f t="shared" si="7"/>
        <v>#DIV/0!</v>
      </c>
    </row>
    <row r="25" spans="1:18">
      <c r="A25" s="18" t="s">
        <v>30</v>
      </c>
      <c r="B25" s="19">
        <v>1</v>
      </c>
      <c r="C25" s="3"/>
      <c r="D25" s="144" t="s">
        <v>12</v>
      </c>
      <c r="E25" s="145"/>
      <c r="F25" s="3"/>
      <c r="G25" s="144" t="s">
        <v>12</v>
      </c>
      <c r="H25" s="145"/>
      <c r="J25" s="6" t="s">
        <v>2</v>
      </c>
      <c r="K25" s="49">
        <f t="shared" si="5"/>
        <v>0</v>
      </c>
      <c r="L25" s="49">
        <f>SUM(L9,L18)</f>
        <v>0</v>
      </c>
      <c r="M25" s="49">
        <f>SUM(M9,M18)</f>
        <v>0</v>
      </c>
      <c r="O25" s="6" t="s">
        <v>2</v>
      </c>
      <c r="P25" s="49" t="e">
        <f>SUM(Q25,R25)</f>
        <v>#DIV/0!</v>
      </c>
      <c r="Q25" s="49" t="e">
        <f>SUM(Q9,Q18)</f>
        <v>#DIV/0!</v>
      </c>
      <c r="R25" s="49" t="e">
        <f>SUM(R9,R18)</f>
        <v>#DIV/0!</v>
      </c>
    </row>
    <row r="26" spans="1:18">
      <c r="A26" s="18" t="s">
        <v>31</v>
      </c>
      <c r="B26" s="20" t="str">
        <f>IF(B25=1,"kWh",IF(B25=2,"MWh",IF(B25=3,"GWh")))</f>
        <v>kWh</v>
      </c>
      <c r="C26" s="3"/>
      <c r="D26" s="103">
        <f>+'Buchhaltung light'!C27</f>
        <v>0</v>
      </c>
      <c r="E26" s="109">
        <f>+'Buchhaltung light'!D27</f>
        <v>0</v>
      </c>
      <c r="F26" s="3"/>
      <c r="G26" s="103">
        <f>+'Buchhaltung light'!F27</f>
        <v>0</v>
      </c>
      <c r="H26" s="109">
        <f>+'Buchhaltung light'!G27</f>
        <v>0</v>
      </c>
      <c r="I26" s="10"/>
    </row>
    <row r="27" spans="1:18" ht="13.5" thickBot="1">
      <c r="C27" s="3"/>
      <c r="F27" s="3"/>
      <c r="G27" s="144" t="s">
        <v>40</v>
      </c>
      <c r="H27" s="145"/>
      <c r="J27" s="2" t="s">
        <v>29</v>
      </c>
      <c r="K27" s="1"/>
      <c r="L27" s="104">
        <f>+'Buchhaltung light'!C4</f>
        <v>0</v>
      </c>
      <c r="M27" s="1" t="str">
        <f>+B26</f>
        <v>kWh</v>
      </c>
    </row>
    <row r="28" spans="1:18">
      <c r="C28" s="3"/>
      <c r="F28" s="3"/>
      <c r="G28" s="103">
        <f>+'Buchhaltung light'!F28</f>
        <v>0</v>
      </c>
      <c r="H28" s="109"/>
    </row>
    <row r="29" spans="1:18">
      <c r="C29" s="3"/>
      <c r="F29" s="3"/>
    </row>
    <row r="30" spans="1:18">
      <c r="C30" s="3"/>
      <c r="F30" s="3"/>
    </row>
    <row r="31" spans="1:18">
      <c r="C31" s="3"/>
      <c r="D31" s="153" t="s">
        <v>1</v>
      </c>
      <c r="E31" s="154"/>
      <c r="F31" s="3"/>
      <c r="G31" s="153" t="s">
        <v>1</v>
      </c>
      <c r="H31" s="154"/>
    </row>
    <row r="32" spans="1:18">
      <c r="C32" s="3"/>
      <c r="D32" s="102">
        <f>+'Buchhaltung light'!C30</f>
        <v>0</v>
      </c>
      <c r="E32" s="114">
        <f>+'Buchhaltung light'!D30</f>
        <v>0</v>
      </c>
      <c r="F32" s="3"/>
      <c r="G32" s="102">
        <f>+'Buchhaltung light'!F30</f>
        <v>0</v>
      </c>
      <c r="H32" s="114">
        <f>+'Buchhaltung light'!G30</f>
        <v>0</v>
      </c>
    </row>
    <row r="33" spans="3:8">
      <c r="D33" s="102">
        <f>+'Buchhaltung light'!C31</f>
        <v>0</v>
      </c>
      <c r="E33" s="114">
        <f>+'Buchhaltung light'!D31</f>
        <v>0</v>
      </c>
      <c r="F33" s="11"/>
      <c r="G33" s="102">
        <f>+'Buchhaltung light'!F31</f>
        <v>0</v>
      </c>
      <c r="H33" s="114">
        <f>+'Buchhaltung light'!G31</f>
        <v>0</v>
      </c>
    </row>
    <row r="34" spans="3:8">
      <c r="D34" s="151" t="s">
        <v>3</v>
      </c>
      <c r="E34" s="152"/>
      <c r="F34" s="11"/>
      <c r="G34" s="151" t="s">
        <v>3</v>
      </c>
      <c r="H34" s="152"/>
    </row>
    <row r="35" spans="3:8">
      <c r="C35" s="16" t="s">
        <v>13</v>
      </c>
      <c r="D35" s="102">
        <f>+'Buchhaltung light'!C33</f>
        <v>0</v>
      </c>
      <c r="E35" s="114">
        <f>+'Buchhaltung light'!D33</f>
        <v>0</v>
      </c>
      <c r="F35" s="11"/>
      <c r="G35" s="102">
        <f>+'Buchhaltung light'!F33</f>
        <v>0</v>
      </c>
      <c r="H35" s="114">
        <f>+'Buchhaltung light'!G33</f>
        <v>0</v>
      </c>
    </row>
    <row r="36" spans="3:8">
      <c r="C36" s="16" t="s">
        <v>14</v>
      </c>
      <c r="D36" s="102">
        <f>+'Buchhaltung light'!C34</f>
        <v>0</v>
      </c>
      <c r="E36" s="114">
        <f>+'Buchhaltung light'!D34</f>
        <v>0</v>
      </c>
      <c r="F36" s="3"/>
      <c r="G36" s="102">
        <f>+'Buchhaltung light'!F34</f>
        <v>0</v>
      </c>
      <c r="H36" s="114">
        <f>+'Buchhaltung light'!G34</f>
        <v>0</v>
      </c>
    </row>
    <row r="37" spans="3:8">
      <c r="C37" s="16" t="s">
        <v>15</v>
      </c>
      <c r="D37" s="102">
        <f>+'Buchhaltung light'!C35</f>
        <v>0</v>
      </c>
      <c r="E37" s="114">
        <f>+'Buchhaltung light'!D35</f>
        <v>0</v>
      </c>
      <c r="F37" s="3"/>
      <c r="G37" s="102">
        <f>+'Buchhaltung light'!F35</f>
        <v>0</v>
      </c>
      <c r="H37" s="114">
        <f>+'Buchhaltung light'!G35</f>
        <v>0</v>
      </c>
    </row>
    <row r="38" spans="3:8">
      <c r="C38" s="16" t="s">
        <v>57</v>
      </c>
      <c r="D38" s="103">
        <f>+'Buchhaltung light'!C36</f>
        <v>0</v>
      </c>
      <c r="E38" s="109">
        <f>+'Buchhaltung light'!D36</f>
        <v>0</v>
      </c>
      <c r="F38" s="3"/>
      <c r="G38" s="103">
        <f>+'Buchhaltung light'!F36</f>
        <v>0</v>
      </c>
      <c r="H38" s="109">
        <f>+'Buchhaltung light'!G36</f>
        <v>0</v>
      </c>
    </row>
    <row r="40" spans="3:8">
      <c r="C40" s="11"/>
      <c r="D40" s="112">
        <f>SUM(D10:D38)</f>
        <v>0</v>
      </c>
      <c r="E40" s="112">
        <f>SUM(E10:E38)</f>
        <v>0</v>
      </c>
      <c r="F40" s="11"/>
      <c r="G40" s="112">
        <f>SUM(G10:G38)</f>
        <v>0</v>
      </c>
      <c r="H40" s="112">
        <f>SUM(H10:H38)</f>
        <v>0</v>
      </c>
    </row>
    <row r="41" spans="3:8">
      <c r="D41" s="167">
        <f>+D40+E40</f>
        <v>0</v>
      </c>
      <c r="E41" s="167"/>
      <c r="G41" s="170">
        <f>SUM(G10:H38)</f>
        <v>0</v>
      </c>
      <c r="H41" s="171"/>
    </row>
  </sheetData>
  <mergeCells count="25">
    <mergeCell ref="D41:E41"/>
    <mergeCell ref="A5:B5"/>
    <mergeCell ref="A6:B6"/>
    <mergeCell ref="G34:H34"/>
    <mergeCell ref="G27:H27"/>
    <mergeCell ref="G41:H41"/>
    <mergeCell ref="D5:E5"/>
    <mergeCell ref="D6:E6"/>
    <mergeCell ref="D9:E9"/>
    <mergeCell ref="D13:E13"/>
    <mergeCell ref="D17:E17"/>
    <mergeCell ref="D23:E23"/>
    <mergeCell ref="D25:E25"/>
    <mergeCell ref="D31:E31"/>
    <mergeCell ref="D34:E34"/>
    <mergeCell ref="G5:H5"/>
    <mergeCell ref="D20:E20"/>
    <mergeCell ref="G20:H20"/>
    <mergeCell ref="G6:H6"/>
    <mergeCell ref="G9:H9"/>
    <mergeCell ref="G31:H31"/>
    <mergeCell ref="G13:H13"/>
    <mergeCell ref="G17:H17"/>
    <mergeCell ref="G23:H23"/>
    <mergeCell ref="G25:H25"/>
  </mergeCells>
  <phoneticPr fontId="0" type="noConversion"/>
  <pageMargins left="0.25" right="0.25" top="0.75" bottom="0.75" header="0.3" footer="0.3"/>
  <pageSetup paperSize="9" scale="61" orientation="landscape" r:id="rId1"/>
  <headerFooter alignWithMargins="0">
    <oddFooter>&amp;L&amp;"Arial,Fett"&amp;8Bundesamt für Energie BFE&amp;"Arial,Standard"&amp;10
&amp;8Tel. 031 322 56 11, Fax 031 323 25 00, www.stromkennzeichnung.ch&amp;C&amp;8&amp;A&amp;R&amp;8&amp;D</oddFooter>
  </headerFooter>
  <ignoredErrors>
    <ignoredError sqref="Q11:R14 K15" formula="1"/>
    <ignoredError sqref="R15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Buchhaltung light</vt:lpstr>
      <vt:lpstr>Anhang light</vt:lpstr>
      <vt:lpstr>'Anhang light'!Druckbereich</vt:lpstr>
      <vt:lpstr>'Buchhaltung light'!Druckbereich</vt:lpstr>
    </vt:vector>
  </TitlesOfParts>
  <Company>UVEK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Elektrizitätsbuchhaltung light</dc:title>
  <dc:creator>Ruedi Zurbrügg, www.VerkaufsOptimierung.ch</dc:creator>
  <cp:lastModifiedBy>Ruedi Zurbrügg</cp:lastModifiedBy>
  <cp:lastPrinted>2020-03-10T02:57:07Z</cp:lastPrinted>
  <dcterms:created xsi:type="dcterms:W3CDTF">2004-01-16T13:30:48Z</dcterms:created>
  <dcterms:modified xsi:type="dcterms:W3CDTF">2024-03-06T09:49:13Z</dcterms:modified>
</cp:coreProperties>
</file>