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G:\BHCH\01_Projekte\03202_HESTAT\03202.000_HESTAT\03_Bearbeitungsdossier\Erhebungsjahr 2021\3_Resultate\2_Abgegebene Dokumente\2022-08-15 Anpassung nach RM BFE\"/>
    </mc:Choice>
  </mc:AlternateContent>
  <bookViews>
    <workbookView xWindow="28875" yWindow="-195" windowWidth="25950" windowHeight="12885" tabRatio="772" activeTab="2"/>
  </bookViews>
  <sheets>
    <sheet name="Info " sheetId="25" r:id="rId1"/>
    <sheet name="Tabellenübersicht" sheetId="24" r:id="rId2"/>
    <sheet name="A" sheetId="2" r:id="rId3"/>
    <sheet name="B" sheetId="3" r:id="rId4"/>
    <sheet name="C" sheetId="4" r:id="rId5"/>
    <sheet name="D" sheetId="5" r:id="rId6"/>
    <sheet name="E" sheetId="6" r:id="rId7"/>
    <sheet name="F" sheetId="7" r:id="rId8"/>
    <sheet name="G" sheetId="8" r:id="rId9"/>
    <sheet name="H" sheetId="9" r:id="rId10"/>
    <sheet name="I" sheetId="10" r:id="rId11"/>
    <sheet name="J" sheetId="11" r:id="rId12"/>
    <sheet name="K" sheetId="12" r:id="rId13"/>
    <sheet name="L" sheetId="13" r:id="rId14"/>
    <sheet name="M" sheetId="14" r:id="rId15"/>
    <sheet name="N" sheetId="15" r:id="rId16"/>
    <sheet name="O" sheetId="16" r:id="rId17"/>
    <sheet name="P" sheetId="28" r:id="rId18"/>
    <sheet name="Q" sheetId="21" r:id="rId19"/>
    <sheet name="R" sheetId="22" r:id="rId20"/>
    <sheet name="Klimafaktoren" sheetId="26" r:id="rId21"/>
    <sheet name="NOGA-BFE Zuordnung" sheetId="27" r:id="rId22"/>
  </sheets>
  <definedNames>
    <definedName name="_xlnm.Print_Area" localSheetId="2">A!$A$1:$AH$35</definedName>
    <definedName name="_xlnm.Print_Area" localSheetId="3">B!$A$1:$AH$33</definedName>
    <definedName name="_xlnm.Print_Area" localSheetId="4">'C'!$A$1:$AH$35</definedName>
    <definedName name="_xlnm.Print_Area" localSheetId="5">D!$A$1:$AH$35</definedName>
    <definedName name="_xlnm.Print_Area" localSheetId="6">E!$A$1:$AH$35</definedName>
    <definedName name="_xlnm.Print_Area" localSheetId="7">F!$A$1:$AH$35</definedName>
    <definedName name="_xlnm.Print_Area" localSheetId="8">G!$A$1:$AH$35</definedName>
    <definedName name="_xlnm.Print_Area" localSheetId="9">H!$A$1:$AH$35</definedName>
    <definedName name="_xlnm.Print_Area" localSheetId="10">I!$A$1:$AH$46</definedName>
    <definedName name="_xlnm.Print_Area" localSheetId="0">'Info '!$A$1:$O$55</definedName>
    <definedName name="_xlnm.Print_Area" localSheetId="11">J!$A$1:$AH$35</definedName>
    <definedName name="_xlnm.Print_Area" localSheetId="12">K!$A$1:$AH$35</definedName>
    <definedName name="_xlnm.Print_Area" localSheetId="20">Klimafaktoren!$A$1:$F$39</definedName>
    <definedName name="_xlnm.Print_Area" localSheetId="13">L!$A$1:$AH$35</definedName>
    <definedName name="_xlnm.Print_Area" localSheetId="14">M!$A$1:$AH$46</definedName>
    <definedName name="_xlnm.Print_Area" localSheetId="15">N!$A$1:$O$35</definedName>
    <definedName name="_xlnm.Print_Area" localSheetId="21">'NOGA-BFE Zuordnung'!$A$1:$F$33</definedName>
    <definedName name="_xlnm.Print_Area" localSheetId="16">O!$A$1:$S$35</definedName>
    <definedName name="_xlnm.Print_Area" localSheetId="17">P!$A$1:$W$34</definedName>
    <definedName name="_xlnm.Print_Area" localSheetId="18">Q!$A$1:$V$34</definedName>
    <definedName name="_xlnm.Print_Area" localSheetId="19">'R'!$A$1:$AG$59</definedName>
    <definedName name="Print_Area" localSheetId="2">A!$A$1:$AE$35</definedName>
    <definedName name="Print_Area" localSheetId="3">B!$A$1:$AE$34</definedName>
    <definedName name="Print_Area" localSheetId="4">'C'!$A$1:$AE$35</definedName>
    <definedName name="Print_Area" localSheetId="5">D!$A$1:$AE$35</definedName>
    <definedName name="Print_Area" localSheetId="6">E!$A$1:$AE$35</definedName>
    <definedName name="Print_Area" localSheetId="7">F!$A$1:$AE$35</definedName>
    <definedName name="Print_Area" localSheetId="8">G!$A$1:$AE$35</definedName>
    <definedName name="Print_Area" localSheetId="9">H!$A$1:$AE$35</definedName>
    <definedName name="Print_Area" localSheetId="10">I!$A$1:$AE$46</definedName>
    <definedName name="Print_Area" localSheetId="11">J!$A$1:$AE$35</definedName>
    <definedName name="Print_Area" localSheetId="12">K!$A$1:$AE$35</definedName>
    <definedName name="Print_Area" localSheetId="13">L!$A$1:$AE$35</definedName>
    <definedName name="Print_Area" localSheetId="14">M!$A$1:$AE$46</definedName>
    <definedName name="Print_Area" localSheetId="15">N!$A$1:$N$46</definedName>
    <definedName name="Print_Area" localSheetId="16">O!$A$1:$R$46</definedName>
    <definedName name="Print_Area" localSheetId="17">P!$A$1:$W$30</definedName>
    <definedName name="Print_Area" localSheetId="18">Q!$A$1:$U$30</definedName>
    <definedName name="Print_Area" localSheetId="19">'R'!$A$1:$AD$54</definedName>
  </definedNames>
  <calcPr calcId="162913" fullPrecision="0"/>
</workbook>
</file>

<file path=xl/calcChain.xml><?xml version="1.0" encoding="utf-8"?>
<calcChain xmlns="http://schemas.openxmlformats.org/spreadsheetml/2006/main">
  <c r="O1" i="25" l="1"/>
  <c r="C1" i="16" l="1"/>
  <c r="C1" i="15"/>
  <c r="A36" i="26" l="1"/>
  <c r="A35" i="26"/>
  <c r="A43" i="25"/>
  <c r="B15" i="25"/>
  <c r="B14" i="25"/>
  <c r="B13" i="25"/>
  <c r="B12" i="25"/>
  <c r="B11" i="25"/>
  <c r="B10" i="25"/>
  <c r="B7" i="25"/>
  <c r="B6" i="25"/>
  <c r="B5" i="25"/>
</calcChain>
</file>

<file path=xl/sharedStrings.xml><?xml version="1.0" encoding="utf-8"?>
<sst xmlns="http://schemas.openxmlformats.org/spreadsheetml/2006/main" count="1363" uniqueCount="304">
  <si>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</si>
  <si>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</si>
  <si>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</si>
  <si>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</si>
  <si>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</si>
  <si>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</si>
  <si>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</si>
  <si>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</si>
  <si>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</si>
  <si>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</si>
  <si>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</si>
  <si>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</si>
  <si>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</si>
  <si>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</si>
  <si>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</si>
  <si>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</si>
  <si>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</si>
  <si>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</si>
  <si>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</si>
  <si>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</si>
  <si>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</si>
  <si>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</si>
  <si>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</si>
  <si>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</si>
  <si>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</si>
  <si>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</si>
  <si>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</si>
  <si>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</si>
  <si>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</si>
  <si>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</si>
  <si>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</si>
  <si>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</si>
  <si>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</si>
  <si>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</si>
  <si>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</si>
  <si>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</si>
  <si>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</si>
  <si>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</si>
  <si>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</si>
  <si>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</si>
  <si>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</si>
  <si>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</si>
  <si>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</si>
  <si>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</si>
  <si>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</si>
  <si>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</si>
  <si>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</si>
  <si>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</si>
  <si>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</si>
  <si>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</si>
  <si>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</si>
  <si>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</si>
  <si>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</si>
  <si>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</si>
  <si>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</si>
  <si>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</si>
  <si>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</si>
  <si>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</si>
  <si>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</si>
  <si>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</si>
  <si>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</si>
  <si>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</si>
  <si>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</si>
  <si>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</si>
  <si>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</si>
  <si>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</si>
  <si>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</si>
  <si>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</si>
  <si>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</si>
  <si>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</si>
  <si>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</si>
  <si>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</si>
  <si>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</si>
  <si>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</si>
  <si>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</si>
  <si>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</si>
  <si>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Automatische Feuerungen  50 - 300 kW
ausserhalb Holzverarbeitungsbetrieben</t>
  </si>
  <si>
    <t>Automatische Feuerungen  50 - 300 kW
innerhalb Holzverarbeitungsbetrieben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</si>
  <si>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</si>
  <si>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</si>
  <si>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</si>
  <si>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</si>
  <si>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</si>
  <si>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</si>
  <si>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</si>
  <si>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</si>
  <si>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</si>
  <si>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</si>
  <si>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</si>
  <si>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</si>
  <si>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</si>
  <si>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</si>
  <si>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</si>
  <si>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</si>
  <si>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</si>
  <si>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</si>
  <si>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</si>
  <si>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</si>
  <si>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</si>
  <si>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</si>
  <si>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</si>
  <si>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</si>
  <si>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</si>
  <si>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</si>
  <si>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</si>
  <si>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</si>
  <si>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</si>
  <si>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</si>
  <si>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</si>
  <si>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</si>
  <si>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</si>
  <si>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</si>
  <si>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</si>
  <si>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</si>
  <si>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</si>
  <si>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</si>
  <si>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</si>
  <si>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</si>
  <si>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</si>
  <si>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</si>
  <si>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</si>
  <si>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</si>
  <si>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</si>
  <si>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</si>
  <si>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</si>
  <si>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</si>
  <si>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</si>
  <si>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</si>
  <si>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</si>
  <si>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</si>
  <si>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</si>
  <si>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</si>
  <si>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</si>
  <si>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</si>
  <si>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</si>
  <si>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</si>
  <si>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</si>
  <si>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</si>
  <si>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</si>
  <si>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</si>
  <si>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</si>
  <si>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</si>
  <si>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</si>
  <si>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</si>
  <si>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</si>
  <si>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</si>
  <si>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</si>
  <si>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</si>
  <si>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</si>
  <si>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</si>
  <si>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</si>
  <si>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</si>
  <si>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Schreinereien</t>
  </si>
  <si>
    <t>Chemische Industrie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</si>
  <si>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</si>
  <si>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</si>
  <si>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</si>
  <si>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</si>
  <si>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</si>
  <si>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</si>
  <si>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</si>
  <si>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</si>
  <si>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</si>
  <si>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</si>
  <si>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</si>
  <si>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</si>
  <si>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</si>
  <si>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</si>
  <si>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</si>
  <si>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</si>
  <si>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</si>
  <si>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</si>
  <si>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</si>
  <si>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</si>
  <si>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</si>
  <si>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</si>
  <si>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</si>
  <si>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</si>
  <si>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</si>
  <si>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</si>
  <si>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</si>
  <si>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</si>
  <si>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</si>
  <si>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</si>
  <si>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</si>
  <si>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</si>
  <si>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</si>
  <si>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</si>
  <si>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</si>
  <si>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</si>
  <si>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</si>
  <si>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</si>
  <si>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</si>
  <si>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</si>
  <si>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</si>
  <si>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</si>
  <si>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</si>
  <si>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</si>
  <si>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</si>
  <si>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</si>
  <si>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</si>
  <si>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</si>
  <si>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</si>
  <si>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</si>
  <si>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</si>
  <si>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</si>
  <si>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</si>
  <si>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</si>
  <si>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</si>
  <si>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</si>
  <si>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</si>
  <si>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</si>
  <si>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NOGA 
2002</t>
  </si>
  <si>
    <t>**)</t>
  </si>
  <si>
    <t>Brennstoffsortiment</t>
  </si>
  <si>
    <t>Holzpellets *)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</si>
  <si>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</si>
  <si>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</si>
  <si>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</si>
  <si>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</si>
  <si>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</si>
  <si>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</si>
  <si>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 xml:space="preserve">   Für die Umrechnung der Daten in Tonnen Holzpellets sind die Zahlenwerte in TJ zu verwenden (Umrechnungsfaktor: 0.018 TJ/Tonne Holzpellets)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</si>
  <si>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</si>
  <si>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>Heizgradtage</t>
  </si>
  <si>
    <t>Pelletsfeuerungen &lt; 50 kW</t>
  </si>
  <si>
    <t>Pelletsöfen (Wohnbereich)</t>
  </si>
  <si>
    <t>Pelletsfeuerungen  50 - 300 kW</t>
  </si>
  <si>
    <t>Pelletsfeuerungen  300 - 500 kW</t>
  </si>
  <si>
    <t>Pelletsfeuerungen  &gt; 500 kW</t>
  </si>
  <si>
    <t>Kehrichtverwertungsanlagen</t>
  </si>
  <si>
    <t>Pelletöfen</t>
  </si>
  <si>
    <t>Pelletfeuerungen &lt; 50 kW</t>
  </si>
  <si>
    <t>Pelletfeuerungen 50-300 kW</t>
  </si>
  <si>
    <t>Pelletfeuerungen 300-500 kW</t>
  </si>
  <si>
    <t>Pelletfeuerungen &gt; 500 kW</t>
  </si>
  <si>
    <t>Kehrichtverbrennungsanlagen</t>
  </si>
  <si>
    <t>Brennstoffumsatz, effektive Jahreswerte [in m3 Holz (Festmeter)], aufgeteilt auf Brennstoffsortimente</t>
  </si>
  <si>
    <t>Naturbelassenes Stückholz</t>
  </si>
  <si>
    <t>Naturbelassenes nichtstückiges Holz</t>
  </si>
  <si>
    <t>Restholz aus Holzverarbeitungsbetrieben</t>
  </si>
  <si>
    <t>Brennstoffumsatz, witterungsbereinigte Jahreswerte [in m3 Holz (Festmeter)], aufgeteilt auf Brennstoffsortimente</t>
  </si>
  <si>
    <t>Tabelle A</t>
  </si>
  <si>
    <t>Anlagenbestand</t>
  </si>
  <si>
    <t>Stk.</t>
  </si>
  <si>
    <t>Installierte Feuerungsleistung</t>
  </si>
  <si>
    <t>kW</t>
  </si>
  <si>
    <t>Brennstoffumsatz/-input, Volumen, witterungsbereinigt</t>
  </si>
  <si>
    <t>Brennstoffumsatz/-input, Masse, witterungsbereinigt</t>
  </si>
  <si>
    <t>t</t>
  </si>
  <si>
    <t>Endenergie, witterungsbereinigt</t>
  </si>
  <si>
    <t>MWh</t>
  </si>
  <si>
    <t>Nutzenergie total, witterungsbereinigt</t>
  </si>
  <si>
    <t>Nutzenergie thermisch, witterungsbereinigt</t>
  </si>
  <si>
    <t>Nutzenergie elektrisch, witterungsbereinigt</t>
  </si>
  <si>
    <t>TJ</t>
  </si>
  <si>
    <t>Brennstoffumsatz/-input, effektive Jahreswerte</t>
  </si>
  <si>
    <t>Nutzenergie total, effektive Jahreswerte</t>
  </si>
  <si>
    <t>Automatische Holzfeuerungen nach Kantonen; Anzahl, Leistung</t>
  </si>
  <si>
    <t>Automatische Holzfeuerungen nach Kantonen; Holzumsatz, Endenergie</t>
  </si>
  <si>
    <t>m3</t>
  </si>
  <si>
    <t>m3/MWh</t>
  </si>
  <si>
    <t>m3/TJ</t>
  </si>
  <si>
    <t>Einheit</t>
  </si>
  <si>
    <t>Witterungskorrekurfaktoren</t>
  </si>
  <si>
    <t>NOGA-BFE Zuordnung</t>
  </si>
  <si>
    <t>Kurzbez.</t>
  </si>
  <si>
    <t>Tabellenname</t>
  </si>
  <si>
    <t>Tabelle B</t>
  </si>
  <si>
    <t>Tabelle C</t>
  </si>
  <si>
    <t>Tabelle D</t>
  </si>
  <si>
    <t>Tabelle E</t>
  </si>
  <si>
    <t>Tabelle F</t>
  </si>
  <si>
    <t>Tabelle G</t>
  </si>
  <si>
    <t>Tabelle H</t>
  </si>
  <si>
    <t>Tabelle I</t>
  </si>
  <si>
    <t>Tabelle J</t>
  </si>
  <si>
    <t>Tabelle K</t>
  </si>
  <si>
    <t>Tabelle L</t>
  </si>
  <si>
    <t>Tabelle M</t>
  </si>
  <si>
    <t>Tabelle N</t>
  </si>
  <si>
    <t>Tabelle O</t>
  </si>
  <si>
    <t>Tabelle P</t>
  </si>
  <si>
    <t>Tabelle Q</t>
  </si>
  <si>
    <t>Tabelle R</t>
  </si>
  <si>
    <t>*) Bei den Holzepellets werden die Daten in Kubikmeter für den Pelletsrohstoff dargestellt und nicht der fertig gepressten und getrockneten Holzpellets (Dargestellter Wert = Festmeter Restholz, mit Wassergehalt von u = ca. 25%).</t>
  </si>
  <si>
    <t>Mittelwert der Leistungen Kat. 12-18: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</si>
  <si>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</si>
  <si>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</si>
  <si>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Aktualisierungsprotokoll:</t>
  </si>
  <si>
    <t>Endenergie und Nutzenergie, witterungsbereinigt, nach Verbauchergruppe</t>
  </si>
  <si>
    <t>Brennstoffumsatz und Bruttoverbauch je Sortiment, effektive Jahreswerte und witterungsbereinigt</t>
  </si>
  <si>
    <t>Die Zahlen, welche für die GEST (Gesamtenergiestatistik) benutzt werden, sind in den Tabellen J, K, L und M ersichtlich</t>
  </si>
  <si>
    <t>Bruttoverbrauch Holz, effektive Jahreswerte</t>
  </si>
  <si>
    <r>
      <t>Bruttoverbrauch Holz und Nutzenergie</t>
    </r>
    <r>
      <rPr>
        <u/>
        <sz val="9"/>
        <color rgb="FFFF0000"/>
        <rFont val="Arial"/>
        <family val="2"/>
      </rPr>
      <t>,</t>
    </r>
    <r>
      <rPr>
        <u/>
        <sz val="9"/>
        <color theme="10"/>
        <rFont val="Arial"/>
        <family val="2"/>
      </rPr>
      <t xml:space="preserve"> effektive Jahreswerte, nach Verbauchergruppe</t>
    </r>
  </si>
  <si>
    <t>Stk./kW</t>
  </si>
  <si>
    <t>Bruttoverbrauch Holz im Jahr 2021, effektive Jahreswerte, nach Verbrauchergruppe</t>
  </si>
  <si>
    <t>Umwandlungsverluste und Nutzenergie im Jahr 2021, effektive Jahreswerte, nach Verbrauchergruppe</t>
  </si>
  <si>
    <t>&lt;250</t>
  </si>
  <si>
    <t>&lt;2000</t>
  </si>
  <si>
    <t>&gt;2000</t>
  </si>
  <si>
    <t>1-3</t>
  </si>
  <si>
    <t>&lt;1'200</t>
  </si>
  <si>
    <t>&lt;2'000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</si>
</sst>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"/>
    <numFmt numFmtId="165" formatCode="0.0%"/>
  </numFmts>
  <fonts count="21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Geneva"/>
    </font>
    <font>
      <sz val="8.1999999999999993"/>
      <name val="Arial"/>
      <family val="2"/>
    </font>
    <font>
      <b/>
      <sz val="14"/>
      <name val="Geneva"/>
    </font>
    <font>
      <u/>
      <sz val="10"/>
      <color theme="10"/>
      <name val="Geneva"/>
    </font>
    <font>
      <u/>
      <sz val="9"/>
      <color theme="10"/>
      <name val="Arial"/>
      <family val="2"/>
    </font>
    <font>
      <i/>
      <sz val="8.1999999999999993"/>
      <name val="Arial"/>
      <family val="2"/>
    </font>
    <font>
      <sz val="9"/>
      <color rgb="FFFF0000"/>
      <name val="Arial"/>
      <family val="2"/>
    </font>
    <font>
      <sz val="9"/>
      <color rgb="FFFF0000"/>
      <name val="Geneva"/>
    </font>
    <font>
      <sz val="10"/>
      <color rgb="FFFF0000"/>
      <name val="Geneva"/>
    </font>
    <font>
      <u/>
      <sz val="9"/>
      <color rgb="FFFF0000"/>
      <name val="Arial"/>
      <family val="2"/>
    </font>
    <font>
      <u/>
      <sz val="9"/>
      <color rgb="FF0000FF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dashed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6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1"/>
    <xf numFmtId="0" fontId="7" fillId="2" borderId="0" xfId="0" applyFont="1" applyFill="1" applyAlignment="1">
      <alignment vertical="center"/>
    </xf>
    <xf numFmtId="0" fontId="4" fillId="0" borderId="0" xfId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4" borderId="0" xfId="1" applyFont="1" applyFill="1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5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0" xfId="0" applyFont="1" applyFill="1" applyAlignment="1">
      <alignment vertical="top"/>
    </xf>
    <xf numFmtId="0" fontId="2" fillId="0" borderId="36" xfId="0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3" fontId="2" fillId="0" borderId="39" xfId="0" applyNumberFormat="1" applyFont="1" applyFill="1" applyBorder="1" applyAlignment="1">
      <alignment horizontal="right" vertical="center"/>
    </xf>
    <xf numFmtId="3" fontId="2" fillId="0" borderId="40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9" fillId="0" borderId="42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45" xfId="0" applyNumberFormat="1" applyFont="1" applyFill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165" fontId="2" fillId="0" borderId="40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6" xfId="0" applyFont="1" applyBorder="1"/>
    <xf numFmtId="0" fontId="4" fillId="0" borderId="6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0" fontId="4" fillId="0" borderId="6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4" borderId="29" xfId="0" applyNumberFormat="1" applyFont="1" applyFill="1" applyBorder="1" applyAlignment="1">
      <alignment horizontal="center" vertical="center"/>
    </xf>
    <xf numFmtId="10" fontId="2" fillId="4" borderId="30" xfId="2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10" fontId="2" fillId="4" borderId="32" xfId="2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3" fontId="10" fillId="0" borderId="52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2" fillId="0" borderId="34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9" fillId="0" borderId="54" xfId="0" applyFont="1" applyFill="1" applyBorder="1" applyAlignment="1">
      <alignment vertical="center" wrapText="1"/>
    </xf>
    <xf numFmtId="0" fontId="9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9" fillId="0" borderId="46" xfId="0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0" fontId="2" fillId="0" borderId="46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9" fillId="0" borderId="58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3" fontId="2" fillId="0" borderId="8" xfId="3" applyNumberFormat="1" applyFont="1" applyBorder="1" applyAlignment="1">
      <alignment horizontal="right" vertical="center"/>
    </xf>
    <xf numFmtId="3" fontId="2" fillId="0" borderId="12" xfId="3" applyNumberFormat="1" applyFont="1" applyBorder="1" applyAlignment="1">
      <alignment horizontal="right" vertical="center"/>
    </xf>
    <xf numFmtId="3" fontId="2" fillId="0" borderId="16" xfId="3" applyNumberFormat="1" applyFont="1" applyBorder="1" applyAlignment="1">
      <alignment horizontal="right" vertical="center"/>
    </xf>
    <xf numFmtId="3" fontId="2" fillId="3" borderId="17" xfId="3" applyNumberFormat="1" applyFont="1" applyFill="1" applyBorder="1" applyAlignment="1">
      <alignment horizontal="right" vertical="center"/>
    </xf>
    <xf numFmtId="3" fontId="2" fillId="0" borderId="25" xfId="3" applyNumberFormat="1" applyFont="1" applyBorder="1" applyAlignment="1">
      <alignment horizontal="right" vertical="center"/>
    </xf>
    <xf numFmtId="4" fontId="2" fillId="3" borderId="17" xfId="3" applyNumberFormat="1" applyFont="1" applyFill="1" applyBorder="1" applyAlignment="1">
      <alignment horizontal="right" vertical="center"/>
    </xf>
    <xf numFmtId="0" fontId="11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17" fontId="0" fillId="4" borderId="0" xfId="0" applyNumberFormat="1" applyFill="1"/>
    <xf numFmtId="0" fontId="4" fillId="4" borderId="0" xfId="1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1" applyFill="1" applyAlignment="1">
      <alignment horizontal="right"/>
    </xf>
    <xf numFmtId="41" fontId="2" fillId="0" borderId="1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2" borderId="17" xfId="0" applyNumberFormat="1" applyFont="1" applyFill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2" fillId="2" borderId="7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0" borderId="63" xfId="4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0" fontId="13" fillId="0" borderId="10" xfId="4" applyFont="1" applyBorder="1" applyAlignment="1">
      <alignment horizontal="left" vertical="center" wrapText="1"/>
    </xf>
    <xf numFmtId="3" fontId="13" fillId="0" borderId="11" xfId="4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3" fillId="0" borderId="64" xfId="4" applyFont="1" applyBorder="1" applyAlignment="1">
      <alignment horizontal="left" vertical="center"/>
    </xf>
    <xf numFmtId="0" fontId="3" fillId="2" borderId="7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3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0" borderId="66" xfId="0" applyNumberFormat="1" applyFont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2" fillId="0" borderId="67" xfId="0" applyNumberFormat="1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4" fontId="2" fillId="3" borderId="68" xfId="3" applyNumberFormat="1" applyFont="1" applyFill="1" applyBorder="1" applyAlignment="1">
      <alignment horizontal="right" vertical="center"/>
    </xf>
    <xf numFmtId="3" fontId="2" fillId="3" borderId="68" xfId="3" applyNumberFormat="1" applyFont="1" applyFill="1" applyBorder="1" applyAlignment="1">
      <alignment horizontal="right" vertical="center"/>
    </xf>
    <xf numFmtId="0" fontId="4" fillId="2" borderId="6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/>
    </xf>
    <xf numFmtId="10" fontId="2" fillId="4" borderId="0" xfId="2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>
      <alignment horizontal="right" vertical="center"/>
    </xf>
    <xf numFmtId="165" fontId="2" fillId="0" borderId="70" xfId="0" applyNumberFormat="1" applyFont="1" applyBorder="1" applyAlignment="1">
      <alignment horizontal="right" vertical="center"/>
    </xf>
    <xf numFmtId="3" fontId="2" fillId="3" borderId="71" xfId="3" applyNumberFormat="1" applyFont="1" applyFill="1" applyBorder="1" applyAlignment="1">
      <alignment horizontal="right" vertical="center"/>
    </xf>
    <xf numFmtId="165" fontId="2" fillId="0" borderId="47" xfId="0" applyNumberFormat="1" applyFont="1" applyBorder="1" applyAlignment="1">
      <alignment horizontal="right" vertical="center"/>
    </xf>
    <xf numFmtId="165" fontId="2" fillId="0" borderId="72" xfId="0" applyNumberFormat="1" applyFont="1" applyBorder="1" applyAlignment="1">
      <alignment horizontal="right" vertical="center"/>
    </xf>
    <xf numFmtId="3" fontId="2" fillId="0" borderId="5" xfId="3" applyNumberFormat="1" applyFont="1" applyFill="1" applyBorder="1" applyAlignment="1">
      <alignment horizontal="right" vertical="center"/>
    </xf>
    <xf numFmtId="3" fontId="2" fillId="0" borderId="19" xfId="3" applyNumberFormat="1" applyFont="1" applyFill="1" applyBorder="1" applyAlignment="1">
      <alignment horizontal="right" vertical="center"/>
    </xf>
    <xf numFmtId="3" fontId="2" fillId="0" borderId="12" xfId="3" applyNumberFormat="1" applyFont="1" applyFill="1" applyBorder="1" applyAlignment="1">
      <alignment horizontal="right" vertical="center"/>
    </xf>
    <xf numFmtId="3" fontId="2" fillId="0" borderId="16" xfId="3" applyNumberFormat="1" applyFont="1" applyFill="1" applyBorder="1" applyAlignment="1">
      <alignment horizontal="right" vertical="center"/>
    </xf>
    <xf numFmtId="3" fontId="2" fillId="0" borderId="33" xfId="3" applyNumberFormat="1" applyFont="1" applyFill="1" applyBorder="1" applyAlignment="1">
      <alignment horizontal="right" vertical="center"/>
    </xf>
    <xf numFmtId="165" fontId="2" fillId="0" borderId="73" xfId="0" applyNumberFormat="1" applyFont="1" applyBorder="1" applyAlignment="1">
      <alignment horizontal="right" vertical="center"/>
    </xf>
    <xf numFmtId="3" fontId="2" fillId="0" borderId="0" xfId="3" applyNumberFormat="1" applyFont="1" applyFill="1" applyBorder="1" applyAlignment="1">
      <alignment horizontal="right" vertical="center"/>
    </xf>
    <xf numFmtId="3" fontId="2" fillId="5" borderId="5" xfId="3" applyNumberFormat="1" applyFont="1" applyFill="1" applyBorder="1" applyAlignment="1">
      <alignment horizontal="right" vertical="center"/>
    </xf>
    <xf numFmtId="3" fontId="2" fillId="5" borderId="33" xfId="3" applyNumberFormat="1" applyFont="1" applyFill="1" applyBorder="1" applyAlignment="1">
      <alignment horizontal="right" vertical="center"/>
    </xf>
    <xf numFmtId="3" fontId="2" fillId="5" borderId="0" xfId="3" applyNumberFormat="1" applyFont="1" applyFill="1" applyBorder="1" applyAlignment="1">
      <alignment horizontal="right" vertical="center"/>
    </xf>
    <xf numFmtId="3" fontId="2" fillId="5" borderId="25" xfId="3" applyNumberFormat="1" applyFont="1" applyFill="1" applyBorder="1" applyAlignment="1">
      <alignment horizontal="right" vertical="center"/>
    </xf>
    <xf numFmtId="3" fontId="2" fillId="3" borderId="75" xfId="3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3" fontId="2" fillId="5" borderId="21" xfId="0" applyNumberFormat="1" applyFont="1" applyFill="1" applyBorder="1" applyAlignment="1">
      <alignment vertical="center"/>
    </xf>
    <xf numFmtId="165" fontId="2" fillId="5" borderId="20" xfId="0" applyNumberFormat="1" applyFont="1" applyFill="1" applyBorder="1" applyAlignment="1">
      <alignment horizontal="right" vertical="center"/>
    </xf>
    <xf numFmtId="165" fontId="2" fillId="5" borderId="30" xfId="0" applyNumberFormat="1" applyFont="1" applyFill="1" applyBorder="1" applyAlignment="1">
      <alignment horizontal="right" vertical="center"/>
    </xf>
    <xf numFmtId="165" fontId="2" fillId="5" borderId="74" xfId="0" applyNumberFormat="1" applyFont="1" applyFill="1" applyBorder="1" applyAlignment="1">
      <alignment horizontal="right" vertical="center"/>
    </xf>
    <xf numFmtId="3" fontId="2" fillId="5" borderId="19" xfId="0" applyNumberFormat="1" applyFont="1" applyFill="1" applyBorder="1" applyAlignment="1">
      <alignment vertical="center"/>
    </xf>
    <xf numFmtId="165" fontId="2" fillId="5" borderId="19" xfId="0" applyNumberFormat="1" applyFont="1" applyFill="1" applyBorder="1" applyAlignment="1">
      <alignment horizontal="right" vertical="center"/>
    </xf>
    <xf numFmtId="165" fontId="2" fillId="5" borderId="40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165" fontId="2" fillId="5" borderId="77" xfId="0" applyNumberFormat="1" applyFont="1" applyFill="1" applyBorder="1" applyAlignment="1">
      <alignment horizontal="right" vertical="center"/>
    </xf>
    <xf numFmtId="165" fontId="2" fillId="5" borderId="33" xfId="0" applyNumberFormat="1" applyFont="1" applyFill="1" applyBorder="1" applyAlignment="1">
      <alignment horizontal="right" vertical="center"/>
    </xf>
    <xf numFmtId="3" fontId="9" fillId="0" borderId="62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3" fontId="19" fillId="0" borderId="11" xfId="4" applyNumberFormat="1" applyFont="1" applyBorder="1" applyAlignment="1">
      <alignment horizontal="left" vertical="center"/>
    </xf>
    <xf numFmtId="3" fontId="14" fillId="0" borderId="52" xfId="0" applyNumberFormat="1" applyFont="1" applyFill="1" applyBorder="1" applyAlignment="1">
      <alignment vertical="center"/>
    </xf>
    <xf numFmtId="3" fontId="10" fillId="0" borderId="28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7" fillId="5" borderId="0" xfId="0" applyFont="1" applyFill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3" fontId="2" fillId="5" borderId="40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1" applyFill="1"/>
    <xf numFmtId="0" fontId="4" fillId="5" borderId="0" xfId="1" applyFill="1" applyAlignment="1">
      <alignment horizontal="right"/>
    </xf>
    <xf numFmtId="0" fontId="4" fillId="5" borderId="0" xfId="1" applyFont="1" applyFill="1"/>
    <xf numFmtId="49" fontId="2" fillId="0" borderId="12" xfId="0" applyNumberFormat="1" applyFont="1" applyFill="1" applyBorder="1" applyAlignment="1">
      <alignment horizontal="right" vertical="center"/>
    </xf>
    <xf numFmtId="49" fontId="2" fillId="0" borderId="40" xfId="0" applyNumberFormat="1" applyFont="1" applyFill="1" applyBorder="1" applyAlignment="1">
      <alignment horizontal="right" vertical="center"/>
    </xf>
    <xf numFmtId="49" fontId="2" fillId="0" borderId="19" xfId="0" applyNumberFormat="1" applyFont="1" applyFill="1" applyBorder="1" applyAlignment="1">
      <alignment horizontal="right" vertical="center"/>
    </xf>
    <xf numFmtId="49" fontId="9" fillId="0" borderId="12" xfId="0" applyNumberFormat="1" applyFont="1" applyFill="1" applyBorder="1" applyAlignment="1">
      <alignment horizontal="right" vertical="center"/>
    </xf>
    <xf numFmtId="49" fontId="2" fillId="0" borderId="45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vertical="top"/>
    </xf>
    <xf numFmtId="0" fontId="4" fillId="4" borderId="0" xfId="1" applyFont="1" applyFill="1" applyAlignment="1">
      <alignment wrapText="1"/>
    </xf>
    <xf numFmtId="0" fontId="0" fillId="4" borderId="0" xfId="0" applyFill="1" applyAlignment="1">
      <alignment wrapText="1"/>
    </xf>
    <xf numFmtId="0" fontId="4" fillId="4" borderId="0" xfId="1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5" borderId="0" xfId="1" applyFont="1" applyFill="1" applyAlignment="1">
      <alignment wrapText="1"/>
    </xf>
    <xf numFmtId="0" fontId="0" fillId="5" borderId="0" xfId="0" applyFill="1" applyAlignment="1">
      <alignment wrapText="1"/>
    </xf>
    <xf numFmtId="0" fontId="4" fillId="5" borderId="0" xfId="1" applyFont="1" applyFill="1" applyAlignment="1"/>
    <xf numFmtId="0" fontId="0" fillId="5" borderId="0" xfId="0" applyFill="1" applyAlignment="1"/>
    <xf numFmtId="0" fontId="0" fillId="4" borderId="0" xfId="0" applyFill="1" applyAlignment="1"/>
    <xf numFmtId="0" fontId="4" fillId="4" borderId="0" xfId="1" applyFill="1" applyAlignment="1"/>
    <xf numFmtId="0" fontId="6" fillId="4" borderId="0" xfId="1" applyFont="1" applyFill="1" applyAlignment="1"/>
    <xf numFmtId="0" fontId="4" fillId="4" borderId="0" xfId="1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60" xfId="0" applyFont="1" applyFill="1" applyBorder="1" applyAlignment="1">
      <alignment vertical="top" wrapText="1"/>
    </xf>
    <xf numFmtId="0" fontId="4" fillId="0" borderId="61" xfId="0" applyFont="1" applyFill="1" applyBorder="1" applyAlignment="1">
      <alignment vertical="top" wrapText="1"/>
    </xf>
    <xf numFmtId="0" fontId="4" fillId="0" borderId="62" xfId="0" applyFont="1" applyFill="1" applyBorder="1" applyAlignment="1">
      <alignment vertical="top" wrapText="1"/>
    </xf>
    <xf numFmtId="0" fontId="4" fillId="0" borderId="6" xfId="0" applyFont="1" applyBorder="1" applyAlignment="1"/>
    <xf numFmtId="0" fontId="4" fillId="0" borderId="6" xfId="0" applyFont="1" applyBorder="1" applyAlignment="1">
      <alignment vertical="top" wrapText="1"/>
    </xf>
    <xf numFmtId="0" fontId="0" fillId="0" borderId="6" xfId="0" applyFont="1" applyBorder="1" applyAlignment="1"/>
    <xf numFmtId="3" fontId="3" fillId="0" borderId="2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3" fontId="20" fillId="2" borderId="0" xfId="0" applyNumberFormat="1" applyFont="1" applyFill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65" xfId="0" applyNumberFormat="1" applyFont="1" applyFill="1" applyBorder="1" applyAlignment="1">
      <alignment vertical="center"/>
    </xf>
    <xf numFmtId="3" fontId="3" fillId="0" borderId="35" xfId="0" applyNumberFormat="1" applyFont="1" applyFill="1" applyBorder="1" applyAlignment="1">
      <alignment vertical="center"/>
    </xf>
  </cellXfs>
  <cellStyles count="5">
    <cellStyle name="Komma 2" xfId="3"/>
    <cellStyle name="Link" xfId="4" builtinId="8"/>
    <cellStyle name="Prozent" xfId="2" builtinId="5"/>
    <cellStyle name="Standard" xfId="0" builtinId="0"/>
    <cellStyle name="Standard_Tabellen_Stat_03 zum Berich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Q70"/>
  <sheetViews>
    <sheetView view="pageLayout" zoomScale="96" zoomScaleNormal="75" zoomScalePageLayoutView="96" workbookViewId="0">
      <selection activeCell="B6" sqref="B6:O6"/>
    </sheetView>
  </sheetViews>
  <sheetFormatPr baseColWidth="10" defaultRowHeight="12.75"/>
  <cols>
    <col min="1" max="1" width="4.7109375" style="4" customWidth="1"/>
    <col min="2" max="2" width="5.85546875" style="6" customWidth="1"/>
    <col min="3" max="3" width="39.7109375" style="4" customWidth="1"/>
    <col min="4" max="14" width="4.7109375" style="4" customWidth="1"/>
    <col min="15" max="15" width="26" style="4" customWidth="1"/>
    <col min="16" max="16" width="2.7109375" style="4" customWidth="1"/>
    <col min="17" max="16384" width="11.42578125" style="4"/>
  </cols>
  <sheetData>
    <row r="1" spans="1:17" ht="18">
      <c r="A1" s="170" t="s">
        <v>123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>
        <f ca="1">TODAY()</f>
        <v>44788</v>
      </c>
      <c r="P1"/>
      <c r="Q1"/>
    </row>
    <row r="2" spans="1:17">
      <c r="A2" s="172"/>
      <c r="B2" s="171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/>
      <c r="Q2"/>
    </row>
    <row r="3" spans="1:17">
      <c r="A3" s="288" t="s">
        <v>147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/>
      <c r="Q3"/>
    </row>
    <row r="4" spans="1:17">
      <c r="A4" s="172"/>
      <c r="B4" s="171"/>
      <c r="C4" s="172"/>
      <c r="D4" s="174"/>
      <c r="E4" s="174"/>
      <c r="F4" s="174"/>
      <c r="G4" s="174"/>
      <c r="H4" s="174"/>
      <c r="I4" s="172"/>
      <c r="J4" s="172"/>
      <c r="K4" s="172"/>
      <c r="L4" s="172"/>
      <c r="M4" s="172"/>
      <c r="N4" s="172"/>
      <c r="O4" s="172"/>
      <c r="P4"/>
      <c r="Q4"/>
    </row>
    <row r="5" spans="1:17" ht="28.5" customHeight="1">
      <c r="A5" s="175">
        <v>1</v>
      </c>
      <c r="B5" s="281" t="str">
        <f ca="1">+"SFIH Markteinschätzung 1994 bis "&amp;YEAR(O1)-1&amp;", Absatzstatistik der Vereinigung Schweizerischer Fabrikanten und Importeure von Holzfeuerungsanlagen und Geräten, SFIH, Zürich, "&amp;YEAR(O1)</f>
        <v>SFIH Markteinschätzung 1994 bis 2021, Absatzstatistik der Vereinigung Schweizerischer Fabrikanten und Importeure von Holzfeuerungsanlagen und Geräten, SFIH, Zürich, 2022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/>
      <c r="Q5"/>
    </row>
    <row r="6" spans="1:17" ht="15" customHeight="1">
      <c r="A6" s="176" t="s">
        <v>163</v>
      </c>
      <c r="B6" s="281" t="str">
        <f ca="1">+"Gesamtabsatz Einzelraumfeuerungen "&amp;YEAR(O1)-1&amp;" auf Basis Absatzerhebung April "&amp;YEAR(O1)&amp;", Bewertung des Erfassungsgrades "&amp;YEAR(O1)-1&amp;" gutachtlich."</f>
        <v>Gesamtabsatz Einzelraumfeuerungen 2021 auf Basis Absatzerhebung April 2022, Bewertung des Erfassungsgrades 2021 gutachtlich.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/>
      <c r="Q6"/>
    </row>
    <row r="7" spans="1:17" ht="27" customHeight="1">
      <c r="A7" s="175">
        <v>2</v>
      </c>
      <c r="B7" s="293" t="str">
        <f ca="1"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2021, feu suisse, Olten, 2022; Bewertung des Erfassungsgrades 2021 gutachtlich.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/>
      <c r="Q7"/>
    </row>
    <row r="8" spans="1:17" ht="12.75" customHeight="1">
      <c r="A8" s="175">
        <v>3</v>
      </c>
      <c r="B8" s="281" t="s">
        <v>287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/>
      <c r="Q8"/>
    </row>
    <row r="9" spans="1:17" ht="12.75" customHeight="1">
      <c r="A9" s="175">
        <v>4</v>
      </c>
      <c r="B9" s="281" t="s">
        <v>288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/>
      <c r="Q9"/>
    </row>
    <row r="10" spans="1:17" ht="12.75" customHeight="1">
      <c r="A10" s="175">
        <v>5</v>
      </c>
      <c r="B10" s="281" t="str">
        <f ca="1">+"Datenbank der automatischen Holzfeuerungen, Holzenergie Schweiz, Zürich, "&amp;YEAR(O1)</f>
        <v>Datenbank der automatischen Holzfeuerungen, Holzenergie Schweiz, Zürich, 2022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/>
      <c r="Q10"/>
    </row>
    <row r="11" spans="1:17" ht="12.75" customHeight="1">
      <c r="A11" s="175">
        <v>6</v>
      </c>
      <c r="B11" s="281" t="str">
        <f ca="1">+"Schweizerische Statistik der Wärmekraftkopplungsanlagen, "&amp;YEAR(O1)-1&amp;", individuelle Erhebung "&amp;YEAR(O1)</f>
        <v>Schweizerische Statistik der Wärmekraftkopplungsanlagen, 2021, individuelle Erhebung 2022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/>
      <c r="Q11"/>
    </row>
    <row r="12" spans="1:17" ht="25.5" customHeight="1">
      <c r="A12" s="175">
        <v>7</v>
      </c>
      <c r="B12" s="281" t="str">
        <f ca="1"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2021, Teilstatistik der Holzenergiestatistik und Statistik der erneuerbaren Energien, Ingenieurbüro Abfall und Recycling, Maschwanden, April 2022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/>
      <c r="Q12"/>
    </row>
    <row r="13" spans="1:17" ht="43.5" customHeight="1">
      <c r="A13" s="175">
        <v>8</v>
      </c>
      <c r="B13" s="291" t="str">
        <f ca="1"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2021, VBSA 2022. Erhebung der Kehrichtzusammensetzung 2012, BAFU, Bern. Abfallfraktionsanalyse von Industrie- und Gewerbeabfall (I+G-Abfall) in der KVA Thurgau, Bundesamt für Umwelt (BAFU) 2006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/>
      <c r="Q13"/>
    </row>
    <row r="14" spans="1:17" ht="25.5" customHeight="1">
      <c r="A14" s="175">
        <v>9</v>
      </c>
      <c r="B14" s="280" t="str">
        <f ca="1"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2022.</v>
      </c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/>
      <c r="Q14"/>
    </row>
    <row r="15" spans="1:17" ht="26.25" customHeight="1">
      <c r="A15" s="175">
        <v>10</v>
      </c>
      <c r="B15" s="291" t="str">
        <f ca="1"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2022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/>
      <c r="Q15"/>
    </row>
    <row r="16" spans="1:17">
      <c r="A16" s="172"/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/>
      <c r="Q16"/>
    </row>
    <row r="17" spans="1:15">
      <c r="A17" s="177"/>
      <c r="B17" s="178" t="s">
        <v>7</v>
      </c>
      <c r="C17" s="177" t="s">
        <v>8</v>
      </c>
      <c r="D17" s="177" t="s">
        <v>124</v>
      </c>
      <c r="E17" s="177" t="s">
        <v>162</v>
      </c>
      <c r="F17" s="177" t="s">
        <v>125</v>
      </c>
      <c r="G17" s="177" t="s">
        <v>126</v>
      </c>
      <c r="H17" s="177" t="s">
        <v>127</v>
      </c>
      <c r="I17" s="177" t="s">
        <v>128</v>
      </c>
      <c r="J17" s="177" t="s">
        <v>129</v>
      </c>
      <c r="K17" s="177" t="s">
        <v>130</v>
      </c>
      <c r="L17" s="177" t="s">
        <v>131</v>
      </c>
      <c r="M17" s="177" t="s">
        <v>148</v>
      </c>
      <c r="N17" s="177" t="s">
        <v>151</v>
      </c>
      <c r="O17" s="172"/>
    </row>
    <row r="18" spans="1:15">
      <c r="A18" s="179" t="s">
        <v>23</v>
      </c>
      <c r="B18" s="178">
        <v>1</v>
      </c>
      <c r="C18" s="177" t="s">
        <v>132</v>
      </c>
      <c r="D18" s="177"/>
      <c r="E18" s="177" t="s">
        <v>107</v>
      </c>
      <c r="F18" s="177" t="s">
        <v>107</v>
      </c>
      <c r="G18" s="177"/>
      <c r="H18" s="177"/>
      <c r="I18" s="177"/>
      <c r="J18" s="177"/>
      <c r="K18" s="177"/>
      <c r="L18" s="177"/>
      <c r="M18" s="177"/>
      <c r="N18" s="177" t="s">
        <v>136</v>
      </c>
      <c r="O18" s="172"/>
    </row>
    <row r="19" spans="1:15">
      <c r="A19" s="180"/>
      <c r="B19" s="178">
        <v>2</v>
      </c>
      <c r="C19" s="177" t="s">
        <v>10</v>
      </c>
      <c r="D19" s="177"/>
      <c r="E19" s="177" t="s">
        <v>107</v>
      </c>
      <c r="F19" s="177"/>
      <c r="G19" s="177"/>
      <c r="H19" s="177"/>
      <c r="I19" s="177"/>
      <c r="J19" s="177"/>
      <c r="K19" s="177"/>
      <c r="L19" s="177"/>
      <c r="M19" s="177"/>
      <c r="N19" s="177" t="s">
        <v>136</v>
      </c>
      <c r="O19" s="172"/>
    </row>
    <row r="20" spans="1:15">
      <c r="A20" s="180"/>
      <c r="B20" s="178">
        <v>3</v>
      </c>
      <c r="C20" s="177" t="s">
        <v>133</v>
      </c>
      <c r="D20" s="177"/>
      <c r="E20" s="177" t="s">
        <v>107</v>
      </c>
      <c r="F20" s="177"/>
      <c r="G20" s="177"/>
      <c r="H20" s="177"/>
      <c r="I20" s="177"/>
      <c r="J20" s="177"/>
      <c r="K20" s="177"/>
      <c r="L20" s="177"/>
      <c r="M20" s="177"/>
      <c r="N20" s="177" t="s">
        <v>136</v>
      </c>
      <c r="O20" s="172"/>
    </row>
    <row r="21" spans="1:15">
      <c r="A21" s="180"/>
      <c r="B21" s="178" t="s">
        <v>70</v>
      </c>
      <c r="C21" s="177" t="s">
        <v>134</v>
      </c>
      <c r="D21" s="177"/>
      <c r="E21" s="177" t="s">
        <v>107</v>
      </c>
      <c r="F21" s="177" t="s">
        <v>107</v>
      </c>
      <c r="G21" s="177"/>
      <c r="H21" s="177"/>
      <c r="I21" s="177"/>
      <c r="J21" s="177"/>
      <c r="K21" s="177"/>
      <c r="L21" s="177"/>
      <c r="M21" s="177"/>
      <c r="N21" s="177" t="s">
        <v>136</v>
      </c>
      <c r="O21" s="172"/>
    </row>
    <row r="22" spans="1:15">
      <c r="A22" s="180"/>
      <c r="B22" s="178" t="s">
        <v>69</v>
      </c>
      <c r="C22" s="177" t="s">
        <v>231</v>
      </c>
      <c r="D22" s="177"/>
      <c r="E22" s="177" t="s">
        <v>107</v>
      </c>
      <c r="F22" s="177"/>
      <c r="G22" s="177"/>
      <c r="H22" s="177"/>
      <c r="I22" s="177"/>
      <c r="J22" s="177"/>
      <c r="K22" s="177"/>
      <c r="L22" s="177"/>
      <c r="M22" s="177"/>
      <c r="N22" s="177" t="s">
        <v>136</v>
      </c>
      <c r="O22" s="172"/>
    </row>
    <row r="23" spans="1:15">
      <c r="A23" s="180"/>
      <c r="B23" s="178">
        <v>5</v>
      </c>
      <c r="C23" s="177" t="s">
        <v>13</v>
      </c>
      <c r="D23" s="177"/>
      <c r="E23" s="177" t="s">
        <v>107</v>
      </c>
      <c r="F23" s="177" t="s">
        <v>107</v>
      </c>
      <c r="G23" s="177"/>
      <c r="H23" s="177"/>
      <c r="I23" s="177"/>
      <c r="J23" s="177"/>
      <c r="K23" s="177"/>
      <c r="L23" s="177"/>
      <c r="M23" s="177"/>
      <c r="N23" s="177" t="s">
        <v>136</v>
      </c>
      <c r="O23" s="172"/>
    </row>
    <row r="24" spans="1:15">
      <c r="A24" s="181"/>
      <c r="B24" s="178">
        <v>6</v>
      </c>
      <c r="C24" s="177" t="s">
        <v>14</v>
      </c>
      <c r="D24" s="177"/>
      <c r="E24" s="177" t="s">
        <v>107</v>
      </c>
      <c r="F24" s="177" t="s">
        <v>107</v>
      </c>
      <c r="G24" s="177"/>
      <c r="H24" s="177"/>
      <c r="I24" s="177"/>
      <c r="J24" s="177"/>
      <c r="K24" s="177"/>
      <c r="L24" s="177"/>
      <c r="M24" s="177"/>
      <c r="N24" s="177" t="s">
        <v>136</v>
      </c>
      <c r="O24" s="172"/>
    </row>
    <row r="25" spans="1:15">
      <c r="A25" s="179" t="s">
        <v>25</v>
      </c>
      <c r="B25" s="178">
        <v>7</v>
      </c>
      <c r="C25" s="177" t="s">
        <v>15</v>
      </c>
      <c r="D25" s="177"/>
      <c r="E25" s="177" t="s">
        <v>107</v>
      </c>
      <c r="F25" s="177"/>
      <c r="G25" s="177"/>
      <c r="H25" s="177"/>
      <c r="I25" s="177"/>
      <c r="J25" s="177"/>
      <c r="K25" s="177"/>
      <c r="L25" s="177"/>
      <c r="M25" s="177"/>
      <c r="N25" s="177" t="s">
        <v>136</v>
      </c>
      <c r="O25" s="172"/>
    </row>
    <row r="26" spans="1:15">
      <c r="A26" s="180"/>
      <c r="B26" s="178">
        <v>8</v>
      </c>
      <c r="C26" s="177" t="s">
        <v>73</v>
      </c>
      <c r="D26" s="177" t="s">
        <v>107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 t="s">
        <v>136</v>
      </c>
      <c r="O26" s="172"/>
    </row>
    <row r="27" spans="1:15">
      <c r="A27" s="180"/>
      <c r="B27" s="178">
        <v>9</v>
      </c>
      <c r="C27" s="177" t="s">
        <v>135</v>
      </c>
      <c r="D27" s="177" t="s">
        <v>107</v>
      </c>
      <c r="E27" s="177"/>
      <c r="F27" s="177"/>
      <c r="G27" s="177"/>
      <c r="H27" s="177" t="s">
        <v>136</v>
      </c>
      <c r="I27" s="177"/>
      <c r="J27" s="177"/>
      <c r="K27" s="177"/>
      <c r="L27" s="177"/>
      <c r="M27" s="177"/>
      <c r="N27" s="177" t="s">
        <v>136</v>
      </c>
      <c r="O27" s="172"/>
    </row>
    <row r="28" spans="1:15">
      <c r="A28" s="180"/>
      <c r="B28" s="178">
        <v>10</v>
      </c>
      <c r="C28" s="177" t="s">
        <v>137</v>
      </c>
      <c r="D28" s="177" t="s">
        <v>107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 t="s">
        <v>136</v>
      </c>
      <c r="O28" s="172"/>
    </row>
    <row r="29" spans="1:15">
      <c r="A29" s="180"/>
      <c r="B29" s="178" t="s">
        <v>72</v>
      </c>
      <c r="C29" s="177" t="s">
        <v>75</v>
      </c>
      <c r="D29" s="177" t="s">
        <v>107</v>
      </c>
      <c r="E29" s="177"/>
      <c r="F29" s="177"/>
      <c r="G29" s="177" t="s">
        <v>136</v>
      </c>
      <c r="H29" s="177"/>
      <c r="I29" s="177" t="s">
        <v>136</v>
      </c>
      <c r="J29" s="177"/>
      <c r="K29" s="177"/>
      <c r="L29" s="177"/>
      <c r="M29" s="177"/>
      <c r="N29" s="177" t="s">
        <v>136</v>
      </c>
      <c r="O29" s="172"/>
    </row>
    <row r="30" spans="1:15">
      <c r="A30" s="181"/>
      <c r="B30" s="178" t="s">
        <v>71</v>
      </c>
      <c r="C30" s="177" t="s">
        <v>232</v>
      </c>
      <c r="D30" s="177" t="s">
        <v>107</v>
      </c>
      <c r="E30" s="177"/>
      <c r="F30" s="177"/>
      <c r="G30" s="177" t="s">
        <v>136</v>
      </c>
      <c r="H30" s="177"/>
      <c r="I30" s="177"/>
      <c r="J30" s="177"/>
      <c r="K30" s="177"/>
      <c r="L30" s="177"/>
      <c r="M30" s="177"/>
      <c r="N30" s="177" t="s">
        <v>136</v>
      </c>
      <c r="O30" s="172"/>
    </row>
    <row r="31" spans="1:15">
      <c r="A31" s="179" t="s">
        <v>27</v>
      </c>
      <c r="B31" s="178" t="s">
        <v>87</v>
      </c>
      <c r="C31" s="177" t="s">
        <v>138</v>
      </c>
      <c r="D31" s="177" t="s">
        <v>136</v>
      </c>
      <c r="E31" s="177"/>
      <c r="F31" s="177"/>
      <c r="G31" s="177" t="s">
        <v>136</v>
      </c>
      <c r="H31" s="177" t="s">
        <v>136</v>
      </c>
      <c r="I31" s="177" t="s">
        <v>107</v>
      </c>
      <c r="J31" s="177"/>
      <c r="K31" s="177"/>
      <c r="L31" s="177"/>
      <c r="M31" s="177" t="s">
        <v>107</v>
      </c>
      <c r="N31" s="177" t="s">
        <v>136</v>
      </c>
      <c r="O31" s="172"/>
    </row>
    <row r="32" spans="1:15">
      <c r="A32" s="180"/>
      <c r="B32" s="178" t="s">
        <v>88</v>
      </c>
      <c r="C32" s="177" t="s">
        <v>233</v>
      </c>
      <c r="D32" s="177" t="s">
        <v>136</v>
      </c>
      <c r="E32" s="177"/>
      <c r="F32" s="177"/>
      <c r="G32" s="177" t="s">
        <v>136</v>
      </c>
      <c r="H32" s="177" t="s">
        <v>136</v>
      </c>
      <c r="I32" s="177" t="s">
        <v>107</v>
      </c>
      <c r="J32" s="177"/>
      <c r="K32" s="177"/>
      <c r="L32" s="177"/>
      <c r="M32" s="177" t="s">
        <v>107</v>
      </c>
      <c r="N32" s="177" t="s">
        <v>136</v>
      </c>
      <c r="O32" s="172"/>
    </row>
    <row r="33" spans="1:15">
      <c r="A33" s="180"/>
      <c r="B33" s="178">
        <v>13</v>
      </c>
      <c r="C33" s="177" t="s">
        <v>139</v>
      </c>
      <c r="D33" s="177" t="s">
        <v>136</v>
      </c>
      <c r="E33" s="177"/>
      <c r="F33" s="177"/>
      <c r="G33" s="177" t="s">
        <v>136</v>
      </c>
      <c r="H33" s="177" t="s">
        <v>136</v>
      </c>
      <c r="I33" s="177" t="s">
        <v>107</v>
      </c>
      <c r="J33" s="177"/>
      <c r="K33" s="177"/>
      <c r="L33" s="177"/>
      <c r="M33" s="177" t="s">
        <v>107</v>
      </c>
      <c r="N33" s="177" t="s">
        <v>136</v>
      </c>
      <c r="O33" s="172"/>
    </row>
    <row r="34" spans="1:15">
      <c r="A34" s="180"/>
      <c r="B34" s="178" t="s">
        <v>89</v>
      </c>
      <c r="C34" s="177" t="s">
        <v>140</v>
      </c>
      <c r="D34" s="177" t="s">
        <v>136</v>
      </c>
      <c r="E34" s="177"/>
      <c r="F34" s="177"/>
      <c r="G34" s="177" t="s">
        <v>136</v>
      </c>
      <c r="H34" s="177" t="s">
        <v>136</v>
      </c>
      <c r="I34" s="177" t="s">
        <v>107</v>
      </c>
      <c r="J34" s="177"/>
      <c r="K34" s="177"/>
      <c r="L34" s="177"/>
      <c r="M34" s="177" t="s">
        <v>107</v>
      </c>
      <c r="N34" s="177" t="s">
        <v>136</v>
      </c>
      <c r="O34" s="172"/>
    </row>
    <row r="35" spans="1:15">
      <c r="A35" s="180"/>
      <c r="B35" s="178" t="s">
        <v>90</v>
      </c>
      <c r="C35" s="177" t="s">
        <v>234</v>
      </c>
      <c r="D35" s="177" t="s">
        <v>136</v>
      </c>
      <c r="E35" s="177"/>
      <c r="F35" s="177"/>
      <c r="G35" s="177" t="s">
        <v>136</v>
      </c>
      <c r="H35" s="177" t="s">
        <v>136</v>
      </c>
      <c r="I35" s="177" t="s">
        <v>107</v>
      </c>
      <c r="J35" s="177"/>
      <c r="K35" s="177"/>
      <c r="L35" s="177"/>
      <c r="M35" s="177" t="s">
        <v>107</v>
      </c>
      <c r="N35" s="177" t="s">
        <v>136</v>
      </c>
      <c r="O35" s="172"/>
    </row>
    <row r="36" spans="1:15">
      <c r="A36" s="180"/>
      <c r="B36" s="178">
        <v>15</v>
      </c>
      <c r="C36" s="177" t="s">
        <v>141</v>
      </c>
      <c r="D36" s="177" t="s">
        <v>136</v>
      </c>
      <c r="E36" s="177"/>
      <c r="F36" s="177"/>
      <c r="G36" s="177" t="s">
        <v>136</v>
      </c>
      <c r="H36" s="177" t="s">
        <v>136</v>
      </c>
      <c r="I36" s="177" t="s">
        <v>107</v>
      </c>
      <c r="J36" s="177"/>
      <c r="K36" s="177"/>
      <c r="L36" s="177"/>
      <c r="M36" s="177" t="s">
        <v>107</v>
      </c>
      <c r="N36" s="177" t="s">
        <v>136</v>
      </c>
      <c r="O36" s="172"/>
    </row>
    <row r="37" spans="1:15">
      <c r="A37" s="180"/>
      <c r="B37" s="178" t="s">
        <v>91</v>
      </c>
      <c r="C37" s="177" t="s">
        <v>142</v>
      </c>
      <c r="D37" s="177" t="s">
        <v>136</v>
      </c>
      <c r="E37" s="177"/>
      <c r="F37" s="177"/>
      <c r="G37" s="177" t="s">
        <v>136</v>
      </c>
      <c r="H37" s="177" t="s">
        <v>136</v>
      </c>
      <c r="I37" s="177" t="s">
        <v>107</v>
      </c>
      <c r="J37" s="177"/>
      <c r="K37" s="177"/>
      <c r="L37" s="177"/>
      <c r="M37" s="177" t="s">
        <v>107</v>
      </c>
      <c r="N37" s="177" t="s">
        <v>136</v>
      </c>
      <c r="O37" s="172"/>
    </row>
    <row r="38" spans="1:15">
      <c r="A38" s="180"/>
      <c r="B38" s="178" t="s">
        <v>92</v>
      </c>
      <c r="C38" s="177" t="s">
        <v>235</v>
      </c>
      <c r="D38" s="177" t="s">
        <v>136</v>
      </c>
      <c r="E38" s="177"/>
      <c r="F38" s="177"/>
      <c r="G38" s="177" t="s">
        <v>136</v>
      </c>
      <c r="H38" s="177" t="s">
        <v>136</v>
      </c>
      <c r="I38" s="177" t="s">
        <v>107</v>
      </c>
      <c r="J38" s="177"/>
      <c r="K38" s="177"/>
      <c r="L38" s="177"/>
      <c r="M38" s="177" t="s">
        <v>107</v>
      </c>
      <c r="N38" s="177" t="s">
        <v>136</v>
      </c>
      <c r="O38" s="172"/>
    </row>
    <row r="39" spans="1:15">
      <c r="A39" s="180"/>
      <c r="B39" s="178">
        <v>17</v>
      </c>
      <c r="C39" s="177" t="s">
        <v>143</v>
      </c>
      <c r="D39" s="177" t="s">
        <v>136</v>
      </c>
      <c r="E39" s="177"/>
      <c r="F39" s="177"/>
      <c r="G39" s="177" t="s">
        <v>136</v>
      </c>
      <c r="H39" s="177" t="s">
        <v>136</v>
      </c>
      <c r="I39" s="177" t="s">
        <v>107</v>
      </c>
      <c r="J39" s="177"/>
      <c r="K39" s="177"/>
      <c r="L39" s="177"/>
      <c r="M39" s="177" t="s">
        <v>107</v>
      </c>
      <c r="N39" s="177" t="s">
        <v>136</v>
      </c>
      <c r="O39" s="172"/>
    </row>
    <row r="40" spans="1:15">
      <c r="A40" s="181"/>
      <c r="B40" s="178">
        <v>18</v>
      </c>
      <c r="C40" s="177" t="s">
        <v>144</v>
      </c>
      <c r="D40" s="177"/>
      <c r="E40" s="177"/>
      <c r="F40" s="177"/>
      <c r="G40" s="177"/>
      <c r="H40" s="177" t="s">
        <v>136</v>
      </c>
      <c r="I40" s="177" t="s">
        <v>136</v>
      </c>
      <c r="J40" s="177" t="s">
        <v>107</v>
      </c>
      <c r="K40" s="177"/>
      <c r="L40" s="177"/>
      <c r="M40" s="177" t="s">
        <v>107</v>
      </c>
      <c r="N40" s="177" t="s">
        <v>136</v>
      </c>
      <c r="O40" s="172"/>
    </row>
    <row r="41" spans="1:15" ht="15.75" customHeight="1">
      <c r="A41" s="179" t="s">
        <v>29</v>
      </c>
      <c r="B41" s="178">
        <v>19</v>
      </c>
      <c r="C41" s="177" t="s">
        <v>22</v>
      </c>
      <c r="D41" s="177"/>
      <c r="E41" s="177"/>
      <c r="F41" s="177"/>
      <c r="G41" s="177"/>
      <c r="H41" s="177"/>
      <c r="I41" s="177"/>
      <c r="J41" s="177"/>
      <c r="K41" s="177" t="s">
        <v>107</v>
      </c>
      <c r="L41" s="177"/>
      <c r="M41" s="177"/>
      <c r="N41" s="177"/>
      <c r="O41" s="172"/>
    </row>
    <row r="42" spans="1:15">
      <c r="A42" s="181"/>
      <c r="B42" s="178">
        <v>20</v>
      </c>
      <c r="C42" s="177" t="s">
        <v>236</v>
      </c>
      <c r="D42" s="177"/>
      <c r="E42" s="177"/>
      <c r="F42" s="177"/>
      <c r="G42" s="177"/>
      <c r="H42" s="177"/>
      <c r="I42" s="177"/>
      <c r="J42" s="177"/>
      <c r="K42" s="177"/>
      <c r="L42" s="177" t="s">
        <v>107</v>
      </c>
      <c r="M42" s="177"/>
      <c r="N42" s="177"/>
      <c r="O42" s="172"/>
    </row>
    <row r="43" spans="1:15">
      <c r="A43" s="288" t="str">
        <f ca="1">"Übersicht der Datenquellen für den Anlagenbestand Erhebungsjahr "&amp;YEAR(O1)-1</f>
        <v>Übersicht der Datenquellen für den Anlagenbestand Erhebungsjahr 2021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</row>
    <row r="44" spans="1:15">
      <c r="A44" s="289" t="s">
        <v>145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</row>
    <row r="45" spans="1:15">
      <c r="A45" s="289" t="s">
        <v>146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</row>
    <row r="46" spans="1:15">
      <c r="A46" s="9"/>
      <c r="B46" s="182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</row>
    <row r="47" spans="1:15">
      <c r="A47" s="174"/>
      <c r="B47" s="182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</row>
    <row r="48" spans="1:15">
      <c r="A48" s="290" t="s">
        <v>289</v>
      </c>
      <c r="B48" s="288"/>
      <c r="C48" s="288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</row>
    <row r="49" spans="1:15" ht="25.5" customHeight="1">
      <c r="A49" s="280"/>
      <c r="B49" s="281"/>
      <c r="C49" s="281"/>
      <c r="D49" s="282"/>
      <c r="E49" s="282"/>
      <c r="F49" s="283"/>
      <c r="G49" s="283"/>
      <c r="H49" s="283"/>
      <c r="I49" s="283"/>
      <c r="J49" s="283"/>
      <c r="K49" s="283"/>
      <c r="L49" s="283"/>
      <c r="M49" s="283"/>
      <c r="N49" s="283"/>
      <c r="O49" s="283"/>
    </row>
    <row r="50" spans="1:15" ht="15.75" customHeight="1">
      <c r="A50" s="280"/>
      <c r="B50" s="281"/>
      <c r="C50" s="281"/>
      <c r="D50" s="282"/>
      <c r="E50" s="282"/>
      <c r="F50" s="283"/>
      <c r="G50" s="283"/>
      <c r="H50" s="283"/>
      <c r="I50" s="283"/>
      <c r="J50" s="283"/>
      <c r="K50" s="283"/>
      <c r="L50" s="283"/>
      <c r="M50" s="283"/>
      <c r="N50" s="283"/>
      <c r="O50" s="283"/>
    </row>
    <row r="51" spans="1:15" ht="15.75" customHeight="1">
      <c r="A51" s="280"/>
      <c r="B51" s="281"/>
      <c r="C51" s="281"/>
      <c r="D51" s="282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</row>
    <row r="52" spans="1:15" ht="28.5" customHeight="1">
      <c r="A52" s="280"/>
      <c r="B52" s="281"/>
      <c r="C52" s="281"/>
      <c r="D52" s="282"/>
      <c r="E52" s="282"/>
      <c r="F52" s="283"/>
      <c r="G52" s="283"/>
      <c r="H52" s="283"/>
      <c r="I52" s="283"/>
      <c r="J52" s="283"/>
      <c r="K52" s="283"/>
      <c r="L52" s="283"/>
      <c r="M52" s="283"/>
      <c r="N52" s="283"/>
      <c r="O52" s="283"/>
    </row>
    <row r="53" spans="1:15" ht="24" customHeight="1">
      <c r="A53" s="284"/>
      <c r="B53" s="285"/>
      <c r="C53" s="285"/>
      <c r="D53" s="286"/>
      <c r="E53" s="286"/>
      <c r="F53" s="287"/>
      <c r="G53" s="287"/>
      <c r="H53" s="287"/>
      <c r="I53" s="287"/>
      <c r="J53" s="287"/>
      <c r="K53" s="287"/>
      <c r="L53" s="287"/>
      <c r="M53" s="287"/>
      <c r="N53" s="287"/>
      <c r="O53" s="287"/>
    </row>
    <row r="54" spans="1:15" ht="13.5" customHeight="1">
      <c r="A54" s="284"/>
      <c r="B54" s="285"/>
      <c r="C54" s="285"/>
      <c r="D54" s="286"/>
      <c r="E54" s="286"/>
      <c r="F54" s="287"/>
      <c r="G54" s="287"/>
      <c r="H54" s="287"/>
      <c r="I54" s="287"/>
      <c r="J54" s="287"/>
      <c r="K54" s="287"/>
      <c r="L54" s="287"/>
      <c r="M54" s="287"/>
      <c r="N54" s="287"/>
      <c r="O54" s="287"/>
    </row>
    <row r="55" spans="1:15">
      <c r="A55" s="271"/>
      <c r="B55" s="272"/>
      <c r="C55" s="273"/>
      <c r="D55" s="271"/>
      <c r="E55" s="271"/>
      <c r="F55" s="273"/>
      <c r="G55" s="271"/>
      <c r="H55" s="271"/>
      <c r="I55" s="271"/>
      <c r="J55" s="271"/>
      <c r="K55" s="271"/>
      <c r="L55" s="271"/>
      <c r="M55" s="271"/>
      <c r="N55" s="271"/>
      <c r="O55" s="271"/>
    </row>
    <row r="56" spans="1:15">
      <c r="A56" s="271"/>
      <c r="B56" s="272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</row>
    <row r="57" spans="1:15">
      <c r="A57" s="271"/>
      <c r="B57" s="272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</row>
    <row r="58" spans="1:15">
      <c r="A58" s="271"/>
      <c r="B58" s="272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</row>
    <row r="59" spans="1:15">
      <c r="A59" s="271"/>
      <c r="B59" s="272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</row>
    <row r="60" spans="1:15">
      <c r="A60" s="271"/>
      <c r="B60" s="272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</row>
    <row r="61" spans="1:15">
      <c r="A61" s="271"/>
      <c r="B61" s="272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</row>
    <row r="62" spans="1:15">
      <c r="A62" s="271"/>
      <c r="B62" s="272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</row>
    <row r="63" spans="1:15">
      <c r="A63" s="271"/>
      <c r="B63" s="272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</row>
    <row r="64" spans="1:15">
      <c r="A64" s="271"/>
      <c r="B64" s="272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</row>
    <row r="65" spans="1:15">
      <c r="A65" s="271"/>
      <c r="B65" s="272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</row>
    <row r="66" spans="1:15">
      <c r="A66" s="271"/>
      <c r="B66" s="272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</row>
    <row r="67" spans="1:15">
      <c r="A67" s="271"/>
      <c r="B67" s="272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</row>
    <row r="68" spans="1:15">
      <c r="A68" s="271"/>
      <c r="B68" s="272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</row>
    <row r="69" spans="1:15">
      <c r="A69" s="271"/>
      <c r="B69" s="272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</row>
    <row r="70" spans="1:15">
      <c r="A70" s="271"/>
      <c r="B70" s="272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</row>
  </sheetData>
  <mergeCells count="28">
    <mergeCell ref="B15:O15"/>
    <mergeCell ref="A3:O3"/>
    <mergeCell ref="B5:O5"/>
    <mergeCell ref="B6:O6"/>
    <mergeCell ref="B7:O7"/>
    <mergeCell ref="B8:O8"/>
    <mergeCell ref="B9:O9"/>
    <mergeCell ref="B10:O10"/>
    <mergeCell ref="B11:O11"/>
    <mergeCell ref="B12:O12"/>
    <mergeCell ref="B13:O13"/>
    <mergeCell ref="B14:O14"/>
    <mergeCell ref="A43:O43"/>
    <mergeCell ref="A44:O44"/>
    <mergeCell ref="A45:O45"/>
    <mergeCell ref="A48:C48"/>
    <mergeCell ref="A51:C51"/>
    <mergeCell ref="D51:O51"/>
    <mergeCell ref="A49:C49"/>
    <mergeCell ref="D49:O49"/>
    <mergeCell ref="A50:C50"/>
    <mergeCell ref="D50:O50"/>
    <mergeCell ref="A52:C52"/>
    <mergeCell ref="D52:O52"/>
    <mergeCell ref="A53:C53"/>
    <mergeCell ref="D53:O53"/>
    <mergeCell ref="A54:C54"/>
    <mergeCell ref="D54:O54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72" orientation="portrait" horizontalDpi="4294967292" verticalDpi="4294967292" r:id="rId1"/>
  <headerFooter scaleWithDoc="0" alignWithMargins="0">
    <oddHeader xml:space="preserve">&amp;LSchweizerische Holzenergiestatistik EJ2021&amp;C&amp;"Arial,Standard"&amp;12
</oddHeader>
    <oddFooter>&amp;R15.08.2022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H40"/>
  <sheetViews>
    <sheetView view="pageLayout" topLeftCell="A19" zoomScale="60" zoomScaleNormal="90" zoomScalePageLayoutView="60" workbookViewId="0">
      <selection activeCell="AL63" sqref="AL63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710937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56">
        <v>0</v>
      </c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57">
        <v>0</v>
      </c>
      <c r="J2" s="57">
        <v>0</v>
      </c>
      <c r="K2" s="57">
        <v>0</v>
      </c>
      <c r="L2" s="57">
        <v>0</v>
      </c>
      <c r="M2" s="57">
        <v>0</v>
      </c>
      <c r="N2" s="57">
        <v>0</v>
      </c>
      <c r="O2" s="57">
        <v>0</v>
      </c>
      <c r="P2" s="57">
        <v>0</v>
      </c>
      <c r="Q2" s="57">
        <v>0</v>
      </c>
      <c r="R2" s="57">
        <v>0</v>
      </c>
      <c r="S2" s="57">
        <v>0</v>
      </c>
      <c r="T2" s="57">
        <v>0</v>
      </c>
      <c r="U2" s="57">
        <v>0</v>
      </c>
      <c r="V2" s="57">
        <v>0</v>
      </c>
      <c r="W2" s="57">
        <v>0</v>
      </c>
      <c r="X2" s="57">
        <v>0</v>
      </c>
      <c r="Y2" s="57">
        <v>0</v>
      </c>
      <c r="Z2" s="57">
        <v>0</v>
      </c>
      <c r="AA2" s="57">
        <v>0</v>
      </c>
      <c r="AB2" s="57">
        <v>0</v>
      </c>
      <c r="AC2" s="57">
        <v>0</v>
      </c>
      <c r="AD2" s="57">
        <v>0</v>
      </c>
      <c r="AE2" s="57">
        <v>0</v>
      </c>
      <c r="AF2" s="57">
        <v>0</v>
      </c>
      <c r="AG2" s="57">
        <v>0</v>
      </c>
      <c r="AH2" s="57">
        <v>0</v>
      </c>
    </row>
    <row r="3" spans="1:34" ht="14.1" customHeight="1">
      <c r="A3" s="21">
        <v>2</v>
      </c>
      <c r="B3" s="22" t="s">
        <v>10</v>
      </c>
      <c r="C3" s="54">
        <v>0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5">
        <v>0</v>
      </c>
      <c r="AF3" s="55">
        <v>0</v>
      </c>
      <c r="AG3" s="55">
        <v>0</v>
      </c>
      <c r="AH3" s="55">
        <v>0</v>
      </c>
    </row>
    <row r="4" spans="1:34" ht="14.1" customHeight="1">
      <c r="A4" s="21">
        <v>3</v>
      </c>
      <c r="B4" s="22" t="s">
        <v>11</v>
      </c>
      <c r="C4" s="54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5">
        <v>0</v>
      </c>
      <c r="AG4" s="55">
        <v>0</v>
      </c>
      <c r="AH4" s="55">
        <v>0</v>
      </c>
    </row>
    <row r="5" spans="1:34" ht="14.1" customHeight="1">
      <c r="A5" s="21" t="s">
        <v>70</v>
      </c>
      <c r="B5" s="22" t="s">
        <v>12</v>
      </c>
      <c r="C5" s="54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5">
        <v>0</v>
      </c>
      <c r="AG5" s="55">
        <v>0</v>
      </c>
      <c r="AH5" s="55">
        <v>0</v>
      </c>
    </row>
    <row r="6" spans="1:34" ht="14.1" customHeight="1">
      <c r="A6" s="21" t="s">
        <v>69</v>
      </c>
      <c r="B6" s="22" t="s">
        <v>226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5">
        <v>0</v>
      </c>
      <c r="AG6" s="55">
        <v>0</v>
      </c>
      <c r="AH6" s="55">
        <v>0</v>
      </c>
    </row>
    <row r="7" spans="1:34" ht="14.1" customHeight="1">
      <c r="A7" s="21">
        <v>5</v>
      </c>
      <c r="B7" s="22" t="s">
        <v>13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</row>
    <row r="8" spans="1:34" ht="14.1" customHeight="1">
      <c r="A8" s="21">
        <v>6</v>
      </c>
      <c r="B8" s="22" t="s">
        <v>14</v>
      </c>
      <c r="C8" s="54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</row>
    <row r="9" spans="1:34" ht="14.1" customHeight="1">
      <c r="A9" s="21">
        <v>7</v>
      </c>
      <c r="B9" s="22" t="s">
        <v>15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</row>
    <row r="10" spans="1:34" ht="14.1" customHeight="1">
      <c r="A10" s="21">
        <v>8</v>
      </c>
      <c r="B10" s="22" t="s">
        <v>73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</row>
    <row r="11" spans="1:34" ht="14.1" customHeight="1">
      <c r="A11" s="21">
        <v>9</v>
      </c>
      <c r="B11" s="22" t="s">
        <v>74</v>
      </c>
      <c r="C11" s="54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</row>
    <row r="12" spans="1:34" ht="14.1" customHeight="1">
      <c r="A12" s="21">
        <v>10</v>
      </c>
      <c r="B12" s="22" t="s">
        <v>16</v>
      </c>
      <c r="C12" s="54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</row>
    <row r="13" spans="1:34">
      <c r="A13" s="21" t="s">
        <v>72</v>
      </c>
      <c r="B13" s="22" t="s">
        <v>75</v>
      </c>
      <c r="C13" s="54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</row>
    <row r="14" spans="1:34" ht="13.5" customHeight="1">
      <c r="A14" s="21" t="s">
        <v>71</v>
      </c>
      <c r="B14" s="22" t="s">
        <v>225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</row>
    <row r="15" spans="1:34" ht="25.15" customHeight="1">
      <c r="A15" s="21" t="s">
        <v>87</v>
      </c>
      <c r="B15" s="22" t="s">
        <v>76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</row>
    <row r="16" spans="1:34" ht="13.5" customHeight="1">
      <c r="A16" s="21" t="s">
        <v>88</v>
      </c>
      <c r="B16" s="22" t="s">
        <v>227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</row>
    <row r="17" spans="1:34" ht="25.15" customHeight="1">
      <c r="A17" s="21">
        <v>13</v>
      </c>
      <c r="B17" s="22" t="s">
        <v>77</v>
      </c>
      <c r="C17" s="54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55">
        <v>0</v>
      </c>
    </row>
    <row r="18" spans="1:34" ht="25.15" customHeight="1">
      <c r="A18" s="21" t="s">
        <v>89</v>
      </c>
      <c r="B18" s="22" t="s">
        <v>17</v>
      </c>
      <c r="C18" s="54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</row>
    <row r="19" spans="1:34" ht="13.5" customHeight="1">
      <c r="A19" s="21" t="s">
        <v>90</v>
      </c>
      <c r="B19" s="22" t="s">
        <v>228</v>
      </c>
      <c r="C19" s="54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</row>
    <row r="20" spans="1:34" ht="25.15" customHeight="1">
      <c r="A20" s="21">
        <v>15</v>
      </c>
      <c r="B20" s="22" t="s">
        <v>18</v>
      </c>
      <c r="C20" s="54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</row>
    <row r="21" spans="1:34" ht="25.15" customHeight="1">
      <c r="A21" s="21" t="s">
        <v>91</v>
      </c>
      <c r="B21" s="22" t="s">
        <v>19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</row>
    <row r="22" spans="1:34" ht="13.5" customHeight="1">
      <c r="A22" s="21" t="s">
        <v>92</v>
      </c>
      <c r="B22" s="22" t="s">
        <v>229</v>
      </c>
      <c r="C22" s="54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</row>
    <row r="23" spans="1:34" ht="25.15" customHeight="1">
      <c r="A23" s="21">
        <v>17</v>
      </c>
      <c r="B23" s="22" t="s">
        <v>20</v>
      </c>
      <c r="C23" s="54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  <c r="AH23" s="55">
        <v>0</v>
      </c>
    </row>
    <row r="24" spans="1:34" ht="14.1" customHeight="1">
      <c r="A24" s="21">
        <v>18</v>
      </c>
      <c r="B24" s="22" t="s">
        <v>21</v>
      </c>
      <c r="C24" s="183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77</v>
      </c>
      <c r="I24" s="184">
        <v>480</v>
      </c>
      <c r="J24" s="184">
        <v>2024</v>
      </c>
      <c r="K24" s="184">
        <v>2640</v>
      </c>
      <c r="L24" s="184">
        <v>2360</v>
      </c>
      <c r="M24" s="184">
        <v>3214</v>
      </c>
      <c r="N24" s="184">
        <v>2676</v>
      </c>
      <c r="O24" s="184">
        <v>1930</v>
      </c>
      <c r="P24" s="184">
        <v>2267</v>
      </c>
      <c r="Q24" s="184">
        <v>2190</v>
      </c>
      <c r="R24" s="184">
        <v>1979</v>
      </c>
      <c r="S24" s="184">
        <v>1998</v>
      </c>
      <c r="T24" s="184">
        <v>43823</v>
      </c>
      <c r="U24" s="184">
        <v>81958</v>
      </c>
      <c r="V24" s="184">
        <v>105567</v>
      </c>
      <c r="W24" s="184">
        <v>84086</v>
      </c>
      <c r="X24" s="184">
        <v>147050</v>
      </c>
      <c r="Y24" s="184">
        <v>205351</v>
      </c>
      <c r="Z24" s="184">
        <v>223912</v>
      </c>
      <c r="AA24" s="184">
        <v>225739</v>
      </c>
      <c r="AB24" s="184">
        <v>125691</v>
      </c>
      <c r="AC24" s="184">
        <v>123104</v>
      </c>
      <c r="AD24" s="184">
        <v>207176</v>
      </c>
      <c r="AE24" s="184">
        <v>190647</v>
      </c>
      <c r="AF24" s="184">
        <v>217260</v>
      </c>
      <c r="AG24" s="184">
        <v>274622</v>
      </c>
      <c r="AH24" s="184">
        <v>294499</v>
      </c>
    </row>
    <row r="25" spans="1:34" ht="14.1" customHeight="1">
      <c r="A25" s="21">
        <v>19</v>
      </c>
      <c r="B25" s="22" t="s">
        <v>22</v>
      </c>
      <c r="C25" s="183">
        <v>5700</v>
      </c>
      <c r="D25" s="184">
        <v>6018</v>
      </c>
      <c r="E25" s="184">
        <v>10656</v>
      </c>
      <c r="F25" s="184">
        <v>7786</v>
      </c>
      <c r="G25" s="184">
        <v>10425</v>
      </c>
      <c r="H25" s="184">
        <v>9259</v>
      </c>
      <c r="I25" s="184">
        <v>13488</v>
      </c>
      <c r="J25" s="184">
        <v>8223</v>
      </c>
      <c r="K25" s="184">
        <v>9889</v>
      </c>
      <c r="L25" s="184">
        <v>10770</v>
      </c>
      <c r="M25" s="184">
        <v>10470</v>
      </c>
      <c r="N25" s="184">
        <v>11125</v>
      </c>
      <c r="O25" s="184">
        <v>20445</v>
      </c>
      <c r="P25" s="184">
        <v>25008</v>
      </c>
      <c r="Q25" s="184">
        <v>26881</v>
      </c>
      <c r="R25" s="184">
        <v>30599</v>
      </c>
      <c r="S25" s="184">
        <v>41977</v>
      </c>
      <c r="T25" s="184">
        <v>48476</v>
      </c>
      <c r="U25" s="184">
        <v>49415</v>
      </c>
      <c r="V25" s="184">
        <v>48612</v>
      </c>
      <c r="W25" s="184">
        <v>50481</v>
      </c>
      <c r="X25" s="184">
        <v>45588</v>
      </c>
      <c r="Y25" s="184">
        <v>46183</v>
      </c>
      <c r="Z25" s="184">
        <v>53678</v>
      </c>
      <c r="AA25" s="184">
        <v>47585</v>
      </c>
      <c r="AB25" s="184">
        <v>57865</v>
      </c>
      <c r="AC25" s="184">
        <v>99706</v>
      </c>
      <c r="AD25" s="184">
        <v>114600</v>
      </c>
      <c r="AE25" s="184">
        <v>99239</v>
      </c>
      <c r="AF25" s="184">
        <v>95605</v>
      </c>
      <c r="AG25" s="184">
        <v>119922</v>
      </c>
      <c r="AH25" s="184">
        <v>187898</v>
      </c>
    </row>
    <row r="26" spans="1:34" ht="14.1" customHeight="1">
      <c r="A26" s="25">
        <v>20</v>
      </c>
      <c r="B26" s="26" t="s">
        <v>230</v>
      </c>
      <c r="C26" s="185">
        <v>52467</v>
      </c>
      <c r="D26" s="186">
        <v>50855</v>
      </c>
      <c r="E26" s="186">
        <v>57551</v>
      </c>
      <c r="F26" s="186">
        <v>58910</v>
      </c>
      <c r="G26" s="186">
        <v>64107</v>
      </c>
      <c r="H26" s="186">
        <v>67854</v>
      </c>
      <c r="I26" s="186">
        <v>75337</v>
      </c>
      <c r="J26" s="186">
        <v>80886</v>
      </c>
      <c r="K26" s="186">
        <v>82583</v>
      </c>
      <c r="L26" s="186">
        <v>91291</v>
      </c>
      <c r="M26" s="186">
        <v>104433</v>
      </c>
      <c r="N26" s="186">
        <v>110400</v>
      </c>
      <c r="O26" s="186">
        <v>115937</v>
      </c>
      <c r="P26" s="186">
        <v>119220</v>
      </c>
      <c r="Q26" s="186">
        <v>130855</v>
      </c>
      <c r="R26" s="186">
        <v>136338</v>
      </c>
      <c r="S26" s="186">
        <v>154046</v>
      </c>
      <c r="T26" s="186">
        <v>150150</v>
      </c>
      <c r="U26" s="186">
        <v>149035</v>
      </c>
      <c r="V26" s="186">
        <v>147255</v>
      </c>
      <c r="W26" s="186">
        <v>152979</v>
      </c>
      <c r="X26" s="186">
        <v>155560</v>
      </c>
      <c r="Y26" s="186">
        <v>164567</v>
      </c>
      <c r="Z26" s="186">
        <v>184549</v>
      </c>
      <c r="AA26" s="186">
        <v>191343</v>
      </c>
      <c r="AB26" s="186">
        <v>200958</v>
      </c>
      <c r="AC26" s="186">
        <v>201004</v>
      </c>
      <c r="AD26" s="186">
        <v>200083</v>
      </c>
      <c r="AE26" s="186">
        <v>197793</v>
      </c>
      <c r="AF26" s="186">
        <v>200018</v>
      </c>
      <c r="AG26" s="186">
        <v>200119</v>
      </c>
      <c r="AH26" s="186">
        <v>197908</v>
      </c>
    </row>
    <row r="27" spans="1:34" ht="3.2" customHeight="1">
      <c r="A27" s="29"/>
      <c r="B27" s="30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</row>
    <row r="28" spans="1:34" ht="15.95" customHeight="1">
      <c r="A28" s="33" t="s">
        <v>23</v>
      </c>
      <c r="B28" s="34" t="s">
        <v>24</v>
      </c>
      <c r="C28" s="189">
        <v>0</v>
      </c>
      <c r="D28" s="190">
        <v>0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0</v>
      </c>
      <c r="M28" s="190">
        <v>0</v>
      </c>
      <c r="N28" s="190">
        <v>0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90">
        <v>0</v>
      </c>
      <c r="Y28" s="190">
        <v>0</v>
      </c>
      <c r="Z28" s="190">
        <v>0</v>
      </c>
      <c r="AA28" s="190">
        <v>0</v>
      </c>
      <c r="AB28" s="190">
        <v>0</v>
      </c>
      <c r="AC28" s="190">
        <v>0</v>
      </c>
      <c r="AD28" s="190">
        <v>0</v>
      </c>
      <c r="AE28" s="190">
        <v>0</v>
      </c>
      <c r="AF28" s="190">
        <v>0</v>
      </c>
      <c r="AG28" s="190">
        <v>0</v>
      </c>
      <c r="AH28" s="190">
        <v>0</v>
      </c>
    </row>
    <row r="29" spans="1:34" ht="15.95" customHeight="1">
      <c r="A29" s="37" t="s">
        <v>25</v>
      </c>
      <c r="B29" s="38" t="s">
        <v>26</v>
      </c>
      <c r="C29" s="183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4">
        <v>0</v>
      </c>
      <c r="T29" s="184">
        <v>0</v>
      </c>
      <c r="U29" s="184">
        <v>0</v>
      </c>
      <c r="V29" s="184">
        <v>0</v>
      </c>
      <c r="W29" s="184">
        <v>0</v>
      </c>
      <c r="X29" s="184">
        <v>0</v>
      </c>
      <c r="Y29" s="184">
        <v>0</v>
      </c>
      <c r="Z29" s="184">
        <v>0</v>
      </c>
      <c r="AA29" s="184">
        <v>0</v>
      </c>
      <c r="AB29" s="184">
        <v>0</v>
      </c>
      <c r="AC29" s="184">
        <v>0</v>
      </c>
      <c r="AD29" s="184">
        <v>0</v>
      </c>
      <c r="AE29" s="184">
        <v>0</v>
      </c>
      <c r="AF29" s="184">
        <v>0</v>
      </c>
      <c r="AG29" s="184">
        <v>0</v>
      </c>
      <c r="AH29" s="184">
        <v>0</v>
      </c>
    </row>
    <row r="30" spans="1:34" ht="15.95" customHeight="1">
      <c r="A30" s="37" t="s">
        <v>27</v>
      </c>
      <c r="B30" s="38" t="s">
        <v>28</v>
      </c>
      <c r="C30" s="183">
        <v>0</v>
      </c>
      <c r="D30" s="184">
        <v>0</v>
      </c>
      <c r="E30" s="184">
        <v>0</v>
      </c>
      <c r="F30" s="184">
        <v>0</v>
      </c>
      <c r="G30" s="184">
        <v>0</v>
      </c>
      <c r="H30" s="184">
        <v>77</v>
      </c>
      <c r="I30" s="184">
        <v>480</v>
      </c>
      <c r="J30" s="184">
        <v>2024</v>
      </c>
      <c r="K30" s="184">
        <v>2640</v>
      </c>
      <c r="L30" s="184">
        <v>2360</v>
      </c>
      <c r="M30" s="184">
        <v>3214</v>
      </c>
      <c r="N30" s="184">
        <v>2676</v>
      </c>
      <c r="O30" s="184">
        <v>1930</v>
      </c>
      <c r="P30" s="184">
        <v>2267</v>
      </c>
      <c r="Q30" s="184">
        <v>2190</v>
      </c>
      <c r="R30" s="184">
        <v>1979</v>
      </c>
      <c r="S30" s="184">
        <v>1998</v>
      </c>
      <c r="T30" s="184">
        <v>43823</v>
      </c>
      <c r="U30" s="184">
        <v>81958</v>
      </c>
      <c r="V30" s="184">
        <v>105567</v>
      </c>
      <c r="W30" s="184">
        <v>84086</v>
      </c>
      <c r="X30" s="184">
        <v>147050</v>
      </c>
      <c r="Y30" s="184">
        <v>205351</v>
      </c>
      <c r="Z30" s="184">
        <v>223912</v>
      </c>
      <c r="AA30" s="184">
        <v>225739</v>
      </c>
      <c r="AB30" s="184">
        <v>125691</v>
      </c>
      <c r="AC30" s="184">
        <v>123104</v>
      </c>
      <c r="AD30" s="184">
        <v>207176</v>
      </c>
      <c r="AE30" s="184">
        <v>190647</v>
      </c>
      <c r="AF30" s="184">
        <v>217260</v>
      </c>
      <c r="AG30" s="184">
        <v>274622</v>
      </c>
      <c r="AH30" s="184">
        <v>294499</v>
      </c>
    </row>
    <row r="31" spans="1:34" ht="15.95" customHeight="1">
      <c r="A31" s="39" t="s">
        <v>29</v>
      </c>
      <c r="B31" s="40" t="s">
        <v>30</v>
      </c>
      <c r="C31" s="185">
        <v>58167</v>
      </c>
      <c r="D31" s="186">
        <v>56873</v>
      </c>
      <c r="E31" s="186">
        <v>68207</v>
      </c>
      <c r="F31" s="186">
        <v>66696</v>
      </c>
      <c r="G31" s="186">
        <v>74532</v>
      </c>
      <c r="H31" s="186">
        <v>77113</v>
      </c>
      <c r="I31" s="186">
        <v>88826</v>
      </c>
      <c r="J31" s="186">
        <v>89110</v>
      </c>
      <c r="K31" s="186">
        <v>92472</v>
      </c>
      <c r="L31" s="186">
        <v>102060</v>
      </c>
      <c r="M31" s="186">
        <v>114904</v>
      </c>
      <c r="N31" s="186">
        <v>121525</v>
      </c>
      <c r="O31" s="186">
        <v>136382</v>
      </c>
      <c r="P31" s="186">
        <v>144228</v>
      </c>
      <c r="Q31" s="186">
        <v>157735</v>
      </c>
      <c r="R31" s="186">
        <v>166937</v>
      </c>
      <c r="S31" s="186">
        <v>196023</v>
      </c>
      <c r="T31" s="186">
        <v>198625</v>
      </c>
      <c r="U31" s="186">
        <v>198450</v>
      </c>
      <c r="V31" s="186">
        <v>195867</v>
      </c>
      <c r="W31" s="186">
        <v>203461</v>
      </c>
      <c r="X31" s="186">
        <v>201147</v>
      </c>
      <c r="Y31" s="186">
        <v>210750</v>
      </c>
      <c r="Z31" s="186">
        <v>238227</v>
      </c>
      <c r="AA31" s="186">
        <v>238928</v>
      </c>
      <c r="AB31" s="186">
        <v>258823</v>
      </c>
      <c r="AC31" s="186">
        <v>300710</v>
      </c>
      <c r="AD31" s="186">
        <v>314683</v>
      </c>
      <c r="AE31" s="186">
        <v>297033</v>
      </c>
      <c r="AF31" s="186">
        <v>295623</v>
      </c>
      <c r="AG31" s="186">
        <v>320041</v>
      </c>
      <c r="AH31" s="186">
        <v>385806</v>
      </c>
    </row>
    <row r="32" spans="1:34" ht="3.2" customHeight="1">
      <c r="A32" s="29"/>
      <c r="B32" s="30"/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</row>
    <row r="33" spans="1:34" ht="15.95" customHeight="1">
      <c r="A33" s="41" t="s">
        <v>31</v>
      </c>
      <c r="B33" s="42" t="s">
        <v>32</v>
      </c>
      <c r="C33" s="191">
        <v>58167</v>
      </c>
      <c r="D33" s="191">
        <v>56873</v>
      </c>
      <c r="E33" s="191">
        <v>68207</v>
      </c>
      <c r="F33" s="191">
        <v>66696</v>
      </c>
      <c r="G33" s="191">
        <v>74532</v>
      </c>
      <c r="H33" s="191">
        <v>77190</v>
      </c>
      <c r="I33" s="191">
        <v>89306</v>
      </c>
      <c r="J33" s="191">
        <v>91134</v>
      </c>
      <c r="K33" s="191">
        <v>95112</v>
      </c>
      <c r="L33" s="191">
        <v>104420</v>
      </c>
      <c r="M33" s="191">
        <v>118118</v>
      </c>
      <c r="N33" s="191">
        <v>124201</v>
      </c>
      <c r="O33" s="191">
        <v>138312</v>
      </c>
      <c r="P33" s="191">
        <v>146496</v>
      </c>
      <c r="Q33" s="191">
        <v>159925</v>
      </c>
      <c r="R33" s="191">
        <v>168916</v>
      </c>
      <c r="S33" s="191">
        <v>198021</v>
      </c>
      <c r="T33" s="191">
        <v>242448</v>
      </c>
      <c r="U33" s="191">
        <v>280408</v>
      </c>
      <c r="V33" s="191">
        <v>301434</v>
      </c>
      <c r="W33" s="191">
        <v>287547</v>
      </c>
      <c r="X33" s="191">
        <v>348197</v>
      </c>
      <c r="Y33" s="191">
        <v>416101</v>
      </c>
      <c r="Z33" s="191">
        <v>462139</v>
      </c>
      <c r="AA33" s="191">
        <v>464666</v>
      </c>
      <c r="AB33" s="192">
        <v>384514</v>
      </c>
      <c r="AC33" s="192">
        <v>423814</v>
      </c>
      <c r="AD33" s="192">
        <v>521859</v>
      </c>
      <c r="AE33" s="192">
        <v>487680</v>
      </c>
      <c r="AF33" s="192">
        <v>512883</v>
      </c>
      <c r="AG33" s="192">
        <v>594663</v>
      </c>
      <c r="AH33" s="192">
        <v>680305</v>
      </c>
    </row>
    <row r="34" spans="1:34" ht="3.2" customHeight="1">
      <c r="A34" s="3"/>
      <c r="B34" s="2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</row>
    <row r="35" spans="1:34" ht="15.95" customHeight="1">
      <c r="A35" s="33" t="s">
        <v>31</v>
      </c>
      <c r="B35" s="46" t="s">
        <v>85</v>
      </c>
      <c r="C35" s="190">
        <v>5700</v>
      </c>
      <c r="D35" s="190">
        <v>6018</v>
      </c>
      <c r="E35" s="190">
        <v>10656</v>
      </c>
      <c r="F35" s="190">
        <v>7786</v>
      </c>
      <c r="G35" s="190">
        <v>10425</v>
      </c>
      <c r="H35" s="190">
        <v>9335</v>
      </c>
      <c r="I35" s="190">
        <v>13969</v>
      </c>
      <c r="J35" s="190">
        <v>10247</v>
      </c>
      <c r="K35" s="190">
        <v>12529</v>
      </c>
      <c r="L35" s="190">
        <v>13130</v>
      </c>
      <c r="M35" s="190">
        <v>13684</v>
      </c>
      <c r="N35" s="190">
        <v>13801</v>
      </c>
      <c r="O35" s="190">
        <v>22375</v>
      </c>
      <c r="P35" s="190">
        <v>27275</v>
      </c>
      <c r="Q35" s="190">
        <v>29071</v>
      </c>
      <c r="R35" s="190">
        <v>32579</v>
      </c>
      <c r="S35" s="190">
        <v>43976</v>
      </c>
      <c r="T35" s="190">
        <v>92299</v>
      </c>
      <c r="U35" s="190">
        <v>131373</v>
      </c>
      <c r="V35" s="190">
        <v>154179</v>
      </c>
      <c r="W35" s="190">
        <v>134567</v>
      </c>
      <c r="X35" s="190">
        <v>192637</v>
      </c>
      <c r="Y35" s="190">
        <v>251534</v>
      </c>
      <c r="Z35" s="190">
        <v>277590</v>
      </c>
      <c r="AA35" s="190">
        <v>273324</v>
      </c>
      <c r="AB35" s="195">
        <v>183557</v>
      </c>
      <c r="AC35" s="195">
        <v>222810</v>
      </c>
      <c r="AD35" s="195">
        <v>321775</v>
      </c>
      <c r="AE35" s="195">
        <v>289886</v>
      </c>
      <c r="AF35" s="195">
        <v>312865</v>
      </c>
      <c r="AG35" s="195">
        <v>394545</v>
      </c>
      <c r="AH35" s="195">
        <v>482398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5" orientation="landscape" r:id="rId1"/>
  <headerFooter alignWithMargins="0">
    <oddHeader>&amp;LSchweizerische Holzenergiestatistik EJ2021&amp;C&amp;"Arial,Fett"&amp;12Nutzenergie elektrisch&amp;"Arial,Standard"
&amp;10(in MWh, witterungsbereinigt)&amp;R&amp;"Arial,Standard"Tabelle H</oddHeader>
    <oddFooter>&amp;R15.08.2022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H46"/>
  <sheetViews>
    <sheetView view="pageLayout" topLeftCell="A28" zoomScale="60" zoomScaleNormal="80" zoomScalePageLayoutView="60" workbookViewId="0">
      <selection activeCell="AK67" sqref="AK67"/>
    </sheetView>
  </sheetViews>
  <sheetFormatPr baseColWidth="10" defaultColWidth="11.42578125" defaultRowHeight="12"/>
  <cols>
    <col min="1" max="1" width="5.28515625" style="63" customWidth="1"/>
    <col min="2" max="2" width="31.5703125" style="63" customWidth="1"/>
    <col min="3" max="3" width="8.7109375" style="65" customWidth="1"/>
    <col min="4" max="7" width="8.7109375" style="65" hidden="1" customWidth="1"/>
    <col min="8" max="8" width="8.7109375" style="65" customWidth="1"/>
    <col min="9" max="12" width="8.7109375" style="65" hidden="1" customWidth="1"/>
    <col min="13" max="27" width="8.7109375" style="65" customWidth="1"/>
    <col min="28" max="33" width="8.7109375" style="63" customWidth="1"/>
    <col min="34" max="34" width="8.28515625" style="63" customWidth="1"/>
    <col min="35" max="16384" width="11.42578125" style="63"/>
  </cols>
  <sheetData>
    <row r="1" spans="1:34" s="19" customFormat="1" ht="15.75">
      <c r="A1" s="5" t="s">
        <v>158</v>
      </c>
      <c r="B1" s="6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4" s="19" customFormat="1" ht="18.75" customHeight="1">
      <c r="A2" s="1" t="s">
        <v>7</v>
      </c>
      <c r="B2" s="1" t="s">
        <v>102</v>
      </c>
      <c r="C2" s="20">
        <v>1990</v>
      </c>
      <c r="D2" s="8">
        <v>1991</v>
      </c>
      <c r="E2" s="8">
        <v>1992</v>
      </c>
      <c r="F2" s="8">
        <v>1993</v>
      </c>
      <c r="G2" s="8">
        <v>1994</v>
      </c>
      <c r="H2" s="8">
        <v>1995</v>
      </c>
      <c r="I2" s="8">
        <v>1996</v>
      </c>
      <c r="J2" s="8">
        <v>1997</v>
      </c>
      <c r="K2" s="8">
        <v>1998</v>
      </c>
      <c r="L2" s="8">
        <v>1999</v>
      </c>
      <c r="M2" s="8">
        <v>2000</v>
      </c>
      <c r="N2" s="8">
        <v>2001</v>
      </c>
      <c r="O2" s="8">
        <v>2002</v>
      </c>
      <c r="P2" s="8">
        <v>2003</v>
      </c>
      <c r="Q2" s="8">
        <v>2004</v>
      </c>
      <c r="R2" s="8">
        <v>2005</v>
      </c>
      <c r="S2" s="8">
        <v>2006</v>
      </c>
      <c r="T2" s="8">
        <v>2007</v>
      </c>
      <c r="U2" s="8">
        <v>2008</v>
      </c>
      <c r="V2" s="8">
        <v>2009</v>
      </c>
      <c r="W2" s="8">
        <v>2010</v>
      </c>
      <c r="X2" s="8">
        <v>2011</v>
      </c>
      <c r="Y2" s="8">
        <v>2012</v>
      </c>
      <c r="Z2" s="8">
        <v>2013</v>
      </c>
      <c r="AA2" s="8">
        <v>2014</v>
      </c>
      <c r="AB2" s="8">
        <v>2015</v>
      </c>
      <c r="AC2" s="8">
        <v>2016</v>
      </c>
      <c r="AD2" s="8">
        <v>2017</v>
      </c>
      <c r="AE2" s="8">
        <v>2018</v>
      </c>
      <c r="AF2" s="8">
        <v>2019</v>
      </c>
      <c r="AG2" s="8">
        <v>2020</v>
      </c>
      <c r="AH2" s="8">
        <v>2021</v>
      </c>
    </row>
    <row r="3" spans="1:34" s="19" customFormat="1" ht="14.1" customHeight="1">
      <c r="A3" s="141" t="s">
        <v>97</v>
      </c>
      <c r="B3" s="142" t="s">
        <v>39</v>
      </c>
      <c r="C3" s="143">
        <v>21605</v>
      </c>
      <c r="D3" s="144">
        <v>21505</v>
      </c>
      <c r="E3" s="144">
        <v>21303</v>
      </c>
      <c r="F3" s="144">
        <v>20946</v>
      </c>
      <c r="G3" s="144">
        <v>20669</v>
      </c>
      <c r="H3" s="144">
        <v>20288</v>
      </c>
      <c r="I3" s="144">
        <v>20188</v>
      </c>
      <c r="J3" s="144">
        <v>19902</v>
      </c>
      <c r="K3" s="144">
        <v>19660</v>
      </c>
      <c r="L3" s="144">
        <v>19409</v>
      </c>
      <c r="M3" s="144">
        <v>19237</v>
      </c>
      <c r="N3" s="144">
        <v>19013</v>
      </c>
      <c r="O3" s="144">
        <v>19124</v>
      </c>
      <c r="P3" s="144">
        <v>19072</v>
      </c>
      <c r="Q3" s="144">
        <v>18970</v>
      </c>
      <c r="R3" s="144">
        <v>19078</v>
      </c>
      <c r="S3" s="144">
        <v>19501</v>
      </c>
      <c r="T3" s="144">
        <v>19636</v>
      </c>
      <c r="U3" s="144">
        <v>19920</v>
      </c>
      <c r="V3" s="144">
        <v>20191</v>
      </c>
      <c r="W3" s="144">
        <v>20036</v>
      </c>
      <c r="X3" s="144">
        <v>19809</v>
      </c>
      <c r="Y3" s="144">
        <v>19789</v>
      </c>
      <c r="Z3" s="144">
        <v>19862</v>
      </c>
      <c r="AA3" s="144">
        <v>19780</v>
      </c>
      <c r="AB3" s="144">
        <v>20041</v>
      </c>
      <c r="AC3" s="144">
        <v>20275</v>
      </c>
      <c r="AD3" s="144">
        <v>20477</v>
      </c>
      <c r="AE3" s="144">
        <v>20602</v>
      </c>
      <c r="AF3" s="144">
        <v>20776</v>
      </c>
      <c r="AG3" s="144">
        <v>20802</v>
      </c>
      <c r="AH3" s="144">
        <v>20832</v>
      </c>
    </row>
    <row r="4" spans="1:34" s="19" customFormat="1" ht="14.1" customHeight="1">
      <c r="A4" s="145" t="s">
        <v>103</v>
      </c>
      <c r="B4" s="146" t="s">
        <v>41</v>
      </c>
      <c r="C4" s="147">
        <v>444</v>
      </c>
      <c r="D4" s="148">
        <v>470</v>
      </c>
      <c r="E4" s="148">
        <v>481</v>
      </c>
      <c r="F4" s="148">
        <v>488</v>
      </c>
      <c r="G4" s="148">
        <v>480</v>
      </c>
      <c r="H4" s="148">
        <v>583</v>
      </c>
      <c r="I4" s="148">
        <v>600</v>
      </c>
      <c r="J4" s="148">
        <v>596</v>
      </c>
      <c r="K4" s="148">
        <v>598</v>
      </c>
      <c r="L4" s="148">
        <v>598</v>
      </c>
      <c r="M4" s="148">
        <v>600</v>
      </c>
      <c r="N4" s="148">
        <v>633</v>
      </c>
      <c r="O4" s="148">
        <v>648</v>
      </c>
      <c r="P4" s="148">
        <v>641</v>
      </c>
      <c r="Q4" s="148">
        <v>631</v>
      </c>
      <c r="R4" s="148">
        <v>629</v>
      </c>
      <c r="S4" s="148">
        <v>641</v>
      </c>
      <c r="T4" s="148">
        <v>668</v>
      </c>
      <c r="U4" s="148">
        <v>702</v>
      </c>
      <c r="V4" s="148">
        <v>732</v>
      </c>
      <c r="W4" s="148">
        <v>750</v>
      </c>
      <c r="X4" s="148">
        <v>779</v>
      </c>
      <c r="Y4" s="148">
        <v>804</v>
      </c>
      <c r="Z4" s="148">
        <v>825</v>
      </c>
      <c r="AA4" s="148">
        <v>848</v>
      </c>
      <c r="AB4" s="148">
        <v>879</v>
      </c>
      <c r="AC4" s="148">
        <v>1132</v>
      </c>
      <c r="AD4" s="148">
        <v>1156</v>
      </c>
      <c r="AE4" s="148">
        <v>1167</v>
      </c>
      <c r="AF4" s="148">
        <v>1185</v>
      </c>
      <c r="AG4" s="148">
        <v>1204</v>
      </c>
      <c r="AH4" s="148">
        <v>1207</v>
      </c>
    </row>
    <row r="5" spans="1:34" s="19" customFormat="1" ht="14.1" customHeight="1">
      <c r="A5" s="145" t="s">
        <v>98</v>
      </c>
      <c r="B5" s="146" t="s">
        <v>42</v>
      </c>
      <c r="C5" s="147">
        <v>4681</v>
      </c>
      <c r="D5" s="148">
        <v>4832</v>
      </c>
      <c r="E5" s="148">
        <v>5104</v>
      </c>
      <c r="F5" s="148">
        <v>5361</v>
      </c>
      <c r="G5" s="148">
        <v>5697</v>
      </c>
      <c r="H5" s="148">
        <v>5791</v>
      </c>
      <c r="I5" s="148">
        <v>6308</v>
      </c>
      <c r="J5" s="148">
        <v>5898</v>
      </c>
      <c r="K5" s="148">
        <v>5691</v>
      </c>
      <c r="L5" s="148">
        <v>5518</v>
      </c>
      <c r="M5" s="148">
        <v>5923</v>
      </c>
      <c r="N5" s="148">
        <v>6094</v>
      </c>
      <c r="O5" s="148">
        <v>6329</v>
      </c>
      <c r="P5" s="148">
        <v>6469</v>
      </c>
      <c r="Q5" s="148">
        <v>6527</v>
      </c>
      <c r="R5" s="148">
        <v>6623</v>
      </c>
      <c r="S5" s="148">
        <v>7094</v>
      </c>
      <c r="T5" s="148">
        <v>8393</v>
      </c>
      <c r="U5" s="148">
        <v>9102</v>
      </c>
      <c r="V5" s="148">
        <v>9509</v>
      </c>
      <c r="W5" s="148">
        <v>10237</v>
      </c>
      <c r="X5" s="148">
        <v>10398</v>
      </c>
      <c r="Y5" s="148">
        <v>10761</v>
      </c>
      <c r="Z5" s="148">
        <v>11195</v>
      </c>
      <c r="AA5" s="148">
        <v>11587</v>
      </c>
      <c r="AB5" s="148">
        <v>11264</v>
      </c>
      <c r="AC5" s="148">
        <v>11664</v>
      </c>
      <c r="AD5" s="148">
        <v>12340</v>
      </c>
      <c r="AE5" s="148">
        <v>11953</v>
      </c>
      <c r="AF5" s="148">
        <v>12487</v>
      </c>
      <c r="AG5" s="148">
        <v>12923</v>
      </c>
      <c r="AH5" s="148">
        <v>14472</v>
      </c>
    </row>
    <row r="6" spans="1:34" s="19" customFormat="1" ht="14.1" customHeight="1">
      <c r="A6" s="149" t="s">
        <v>99</v>
      </c>
      <c r="B6" s="150" t="s">
        <v>40</v>
      </c>
      <c r="C6" s="147">
        <v>2750</v>
      </c>
      <c r="D6" s="148">
        <v>2987</v>
      </c>
      <c r="E6" s="148">
        <v>3189</v>
      </c>
      <c r="F6" s="148">
        <v>3341</v>
      </c>
      <c r="G6" s="148">
        <v>3551</v>
      </c>
      <c r="H6" s="148">
        <v>3762</v>
      </c>
      <c r="I6" s="148">
        <v>3958</v>
      </c>
      <c r="J6" s="148">
        <v>4024</v>
      </c>
      <c r="K6" s="148">
        <v>4058</v>
      </c>
      <c r="L6" s="148">
        <v>4177</v>
      </c>
      <c r="M6" s="148">
        <v>4284</v>
      </c>
      <c r="N6" s="148">
        <v>4371</v>
      </c>
      <c r="O6" s="148">
        <v>4481</v>
      </c>
      <c r="P6" s="148">
        <v>4660</v>
      </c>
      <c r="Q6" s="148">
        <v>4899</v>
      </c>
      <c r="R6" s="148">
        <v>5153</v>
      </c>
      <c r="S6" s="148">
        <v>5718</v>
      </c>
      <c r="T6" s="148">
        <v>6171</v>
      </c>
      <c r="U6" s="148">
        <v>6756</v>
      </c>
      <c r="V6" s="148">
        <v>7319</v>
      </c>
      <c r="W6" s="148">
        <v>7748</v>
      </c>
      <c r="X6" s="148">
        <v>8313</v>
      </c>
      <c r="Y6" s="148">
        <v>8833</v>
      </c>
      <c r="Z6" s="148">
        <v>9410</v>
      </c>
      <c r="AA6" s="148">
        <v>9830</v>
      </c>
      <c r="AB6" s="148">
        <v>10235</v>
      </c>
      <c r="AC6" s="148">
        <v>10575</v>
      </c>
      <c r="AD6" s="148">
        <v>11005</v>
      </c>
      <c r="AE6" s="148">
        <v>11218</v>
      </c>
      <c r="AF6" s="148">
        <v>11646</v>
      </c>
      <c r="AG6" s="148">
        <v>12057</v>
      </c>
      <c r="AH6" s="148">
        <v>12422</v>
      </c>
    </row>
    <row r="7" spans="1:34" s="19" customFormat="1" ht="14.1" customHeight="1">
      <c r="A7" s="145" t="s">
        <v>100</v>
      </c>
      <c r="B7" s="146" t="s">
        <v>94</v>
      </c>
      <c r="C7" s="147">
        <v>630</v>
      </c>
      <c r="D7" s="148">
        <v>577</v>
      </c>
      <c r="E7" s="148">
        <v>644</v>
      </c>
      <c r="F7" s="148">
        <v>633</v>
      </c>
      <c r="G7" s="148">
        <v>677</v>
      </c>
      <c r="H7" s="148">
        <v>669</v>
      </c>
      <c r="I7" s="148">
        <v>738</v>
      </c>
      <c r="J7" s="148">
        <v>780</v>
      </c>
      <c r="K7" s="148">
        <v>839</v>
      </c>
      <c r="L7" s="148">
        <v>917</v>
      </c>
      <c r="M7" s="148">
        <v>1030</v>
      </c>
      <c r="N7" s="148">
        <v>1104</v>
      </c>
      <c r="O7" s="148">
        <v>1212</v>
      </c>
      <c r="P7" s="148">
        <v>1222</v>
      </c>
      <c r="Q7" s="148">
        <v>1310</v>
      </c>
      <c r="R7" s="148">
        <v>1373</v>
      </c>
      <c r="S7" s="148">
        <v>1618</v>
      </c>
      <c r="T7" s="148">
        <v>1938</v>
      </c>
      <c r="U7" s="148">
        <v>2413</v>
      </c>
      <c r="V7" s="148">
        <v>2494</v>
      </c>
      <c r="W7" s="148">
        <v>2003</v>
      </c>
      <c r="X7" s="148">
        <v>2651</v>
      </c>
      <c r="Y7" s="148">
        <v>3239</v>
      </c>
      <c r="Z7" s="148">
        <v>3456</v>
      </c>
      <c r="AA7" s="148">
        <v>3529</v>
      </c>
      <c r="AB7" s="148">
        <v>2467</v>
      </c>
      <c r="AC7" s="148">
        <v>2722</v>
      </c>
      <c r="AD7" s="148">
        <v>3278</v>
      </c>
      <c r="AE7" s="148">
        <v>3085</v>
      </c>
      <c r="AF7" s="148">
        <v>3107</v>
      </c>
      <c r="AG7" s="148">
        <v>3469</v>
      </c>
      <c r="AH7" s="148">
        <v>3882</v>
      </c>
    </row>
    <row r="8" spans="1:34" s="19" customFormat="1" ht="14.1" customHeight="1">
      <c r="A8" s="151" t="s">
        <v>101</v>
      </c>
      <c r="B8" s="152" t="s">
        <v>93</v>
      </c>
      <c r="C8" s="153">
        <v>1633</v>
      </c>
      <c r="D8" s="154">
        <v>1708</v>
      </c>
      <c r="E8" s="154">
        <v>1680</v>
      </c>
      <c r="F8" s="154">
        <v>1673</v>
      </c>
      <c r="G8" s="154">
        <v>1581</v>
      </c>
      <c r="H8" s="154">
        <v>1671</v>
      </c>
      <c r="I8" s="154">
        <v>1741</v>
      </c>
      <c r="J8" s="154">
        <v>1770</v>
      </c>
      <c r="K8" s="154">
        <v>1815</v>
      </c>
      <c r="L8" s="154">
        <v>1904</v>
      </c>
      <c r="M8" s="154">
        <v>1988</v>
      </c>
      <c r="N8" s="154">
        <v>2037</v>
      </c>
      <c r="O8" s="154">
        <v>2114</v>
      </c>
      <c r="P8" s="154">
        <v>2206</v>
      </c>
      <c r="Q8" s="154">
        <v>2331</v>
      </c>
      <c r="R8" s="154">
        <v>2401</v>
      </c>
      <c r="S8" s="154">
        <v>2534</v>
      </c>
      <c r="T8" s="154">
        <v>2458</v>
      </c>
      <c r="U8" s="154">
        <v>2919</v>
      </c>
      <c r="V8" s="154">
        <v>3757</v>
      </c>
      <c r="W8" s="154">
        <v>3761</v>
      </c>
      <c r="X8" s="154">
        <v>4018</v>
      </c>
      <c r="Y8" s="154">
        <v>4467</v>
      </c>
      <c r="Z8" s="154">
        <v>4891</v>
      </c>
      <c r="AA8" s="154">
        <v>4695</v>
      </c>
      <c r="AB8" s="154">
        <v>4580</v>
      </c>
      <c r="AC8" s="154">
        <v>4777</v>
      </c>
      <c r="AD8" s="154">
        <v>4838</v>
      </c>
      <c r="AE8" s="154">
        <v>4765</v>
      </c>
      <c r="AF8" s="154">
        <v>5098</v>
      </c>
      <c r="AG8" s="154">
        <v>5037</v>
      </c>
      <c r="AH8" s="154">
        <v>5327</v>
      </c>
    </row>
    <row r="9" spans="1:34" s="19" customFormat="1" ht="3.2" customHeight="1">
      <c r="A9" s="1"/>
      <c r="B9" s="1"/>
      <c r="C9" s="45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s="19" customFormat="1" ht="15.95" customHeight="1">
      <c r="A10" s="155" t="s">
        <v>31</v>
      </c>
      <c r="B10" s="156" t="s">
        <v>32</v>
      </c>
      <c r="C10" s="157">
        <v>31744</v>
      </c>
      <c r="D10" s="157">
        <v>32078</v>
      </c>
      <c r="E10" s="157">
        <v>32400</v>
      </c>
      <c r="F10" s="157">
        <v>32443</v>
      </c>
      <c r="G10" s="157">
        <v>32656</v>
      </c>
      <c r="H10" s="157">
        <v>32763</v>
      </c>
      <c r="I10" s="157">
        <v>33532</v>
      </c>
      <c r="J10" s="157">
        <v>32970</v>
      </c>
      <c r="K10" s="157">
        <v>32661</v>
      </c>
      <c r="L10" s="157">
        <v>32523</v>
      </c>
      <c r="M10" s="157">
        <v>33062</v>
      </c>
      <c r="N10" s="157">
        <v>33252</v>
      </c>
      <c r="O10" s="157">
        <v>33907</v>
      </c>
      <c r="P10" s="157">
        <v>34271</v>
      </c>
      <c r="Q10" s="157">
        <v>34669</v>
      </c>
      <c r="R10" s="157">
        <v>35256</v>
      </c>
      <c r="S10" s="157">
        <v>37106</v>
      </c>
      <c r="T10" s="157">
        <v>39265</v>
      </c>
      <c r="U10" s="157">
        <v>41813</v>
      </c>
      <c r="V10" s="157">
        <v>44001</v>
      </c>
      <c r="W10" s="157">
        <v>44535</v>
      </c>
      <c r="X10" s="157">
        <v>45967</v>
      </c>
      <c r="Y10" s="157">
        <v>47894</v>
      </c>
      <c r="Z10" s="157">
        <v>49638</v>
      </c>
      <c r="AA10" s="157">
        <v>50268</v>
      </c>
      <c r="AB10" s="157">
        <v>49466</v>
      </c>
      <c r="AC10" s="157">
        <v>51145</v>
      </c>
      <c r="AD10" s="157">
        <v>53094</v>
      </c>
      <c r="AE10" s="157">
        <v>52789</v>
      </c>
      <c r="AF10" s="157">
        <v>54299</v>
      </c>
      <c r="AG10" s="157">
        <v>55492</v>
      </c>
      <c r="AH10" s="157">
        <v>58142</v>
      </c>
    </row>
    <row r="11" spans="1:34" s="19" customFormat="1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4" s="19" customFormat="1">
      <c r="A12" s="63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4" s="19" customFormat="1" ht="15.75">
      <c r="A13" s="5" t="s">
        <v>159</v>
      </c>
      <c r="B13" s="66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s="19" customFormat="1" ht="18.75" customHeight="1">
      <c r="A14" s="1" t="s">
        <v>7</v>
      </c>
      <c r="B14" s="1" t="s">
        <v>102</v>
      </c>
      <c r="C14" s="20">
        <v>1990</v>
      </c>
      <c r="D14" s="8">
        <v>1991</v>
      </c>
      <c r="E14" s="8">
        <v>1992</v>
      </c>
      <c r="F14" s="8">
        <v>1993</v>
      </c>
      <c r="G14" s="8">
        <v>1994</v>
      </c>
      <c r="H14" s="8">
        <v>1995</v>
      </c>
      <c r="I14" s="8">
        <v>1996</v>
      </c>
      <c r="J14" s="8">
        <v>1997</v>
      </c>
      <c r="K14" s="8">
        <v>1998</v>
      </c>
      <c r="L14" s="8">
        <v>1999</v>
      </c>
      <c r="M14" s="8">
        <v>2000</v>
      </c>
      <c r="N14" s="8">
        <v>2001</v>
      </c>
      <c r="O14" s="8">
        <v>2002</v>
      </c>
      <c r="P14" s="8">
        <v>2003</v>
      </c>
      <c r="Q14" s="8">
        <v>2004</v>
      </c>
      <c r="R14" s="8">
        <v>2005</v>
      </c>
      <c r="S14" s="8">
        <v>2006</v>
      </c>
      <c r="T14" s="8">
        <v>2007</v>
      </c>
      <c r="U14" s="8">
        <v>2008</v>
      </c>
      <c r="V14" s="8">
        <v>2009</v>
      </c>
      <c r="W14" s="8">
        <v>2010</v>
      </c>
      <c r="X14" s="8">
        <v>2011</v>
      </c>
      <c r="Y14" s="8">
        <v>2012</v>
      </c>
      <c r="Z14" s="8">
        <v>2013</v>
      </c>
      <c r="AA14" s="8">
        <v>2014</v>
      </c>
      <c r="AB14" s="8">
        <v>2015</v>
      </c>
      <c r="AC14" s="8">
        <v>2016</v>
      </c>
      <c r="AD14" s="8">
        <v>2017</v>
      </c>
      <c r="AE14" s="8">
        <v>2018</v>
      </c>
      <c r="AF14" s="8">
        <v>2019</v>
      </c>
      <c r="AG14" s="8">
        <v>2020</v>
      </c>
      <c r="AH14" s="8">
        <v>2021</v>
      </c>
    </row>
    <row r="15" spans="1:34" s="19" customFormat="1" ht="14.1" customHeight="1">
      <c r="A15" s="141" t="s">
        <v>97</v>
      </c>
      <c r="B15" s="142" t="s">
        <v>39</v>
      </c>
      <c r="C15" s="143">
        <v>21605</v>
      </c>
      <c r="D15" s="144">
        <v>21505</v>
      </c>
      <c r="E15" s="144">
        <v>21303</v>
      </c>
      <c r="F15" s="144">
        <v>20946</v>
      </c>
      <c r="G15" s="144">
        <v>20669</v>
      </c>
      <c r="H15" s="144">
        <v>20288</v>
      </c>
      <c r="I15" s="144">
        <v>20188</v>
      </c>
      <c r="J15" s="144">
        <v>19902</v>
      </c>
      <c r="K15" s="144">
        <v>19660</v>
      </c>
      <c r="L15" s="144">
        <v>19409</v>
      </c>
      <c r="M15" s="144">
        <v>19237</v>
      </c>
      <c r="N15" s="144">
        <v>19013</v>
      </c>
      <c r="O15" s="144">
        <v>19124</v>
      </c>
      <c r="P15" s="144">
        <v>19072</v>
      </c>
      <c r="Q15" s="144">
        <v>18970</v>
      </c>
      <c r="R15" s="144">
        <v>19078</v>
      </c>
      <c r="S15" s="144">
        <v>19501</v>
      </c>
      <c r="T15" s="144">
        <v>19636</v>
      </c>
      <c r="U15" s="144">
        <v>19920</v>
      </c>
      <c r="V15" s="144">
        <v>20191</v>
      </c>
      <c r="W15" s="144">
        <v>20036</v>
      </c>
      <c r="X15" s="144">
        <v>19809</v>
      </c>
      <c r="Y15" s="144">
        <v>19789</v>
      </c>
      <c r="Z15" s="144">
        <v>19862</v>
      </c>
      <c r="AA15" s="144">
        <v>19780</v>
      </c>
      <c r="AB15" s="144">
        <v>20041</v>
      </c>
      <c r="AC15" s="144">
        <v>20275</v>
      </c>
      <c r="AD15" s="144">
        <v>20477</v>
      </c>
      <c r="AE15" s="144">
        <v>20602</v>
      </c>
      <c r="AF15" s="144">
        <v>20776</v>
      </c>
      <c r="AG15" s="144">
        <v>20802</v>
      </c>
      <c r="AH15" s="144">
        <v>20832</v>
      </c>
    </row>
    <row r="16" spans="1:34" s="19" customFormat="1" ht="14.1" customHeight="1">
      <c r="A16" s="145" t="s">
        <v>103</v>
      </c>
      <c r="B16" s="146" t="s">
        <v>41</v>
      </c>
      <c r="C16" s="147">
        <v>444</v>
      </c>
      <c r="D16" s="148">
        <v>470</v>
      </c>
      <c r="E16" s="148">
        <v>481</v>
      </c>
      <c r="F16" s="148">
        <v>488</v>
      </c>
      <c r="G16" s="148">
        <v>480</v>
      </c>
      <c r="H16" s="148">
        <v>583</v>
      </c>
      <c r="I16" s="148">
        <v>600</v>
      </c>
      <c r="J16" s="148">
        <v>596</v>
      </c>
      <c r="K16" s="148">
        <v>598</v>
      </c>
      <c r="L16" s="148">
        <v>598</v>
      </c>
      <c r="M16" s="148">
        <v>600</v>
      </c>
      <c r="N16" s="148">
        <v>633</v>
      </c>
      <c r="O16" s="148">
        <v>648</v>
      </c>
      <c r="P16" s="148">
        <v>641</v>
      </c>
      <c r="Q16" s="148">
        <v>631</v>
      </c>
      <c r="R16" s="148">
        <v>629</v>
      </c>
      <c r="S16" s="148">
        <v>641</v>
      </c>
      <c r="T16" s="148">
        <v>668</v>
      </c>
      <c r="U16" s="148">
        <v>702</v>
      </c>
      <c r="V16" s="148">
        <v>732</v>
      </c>
      <c r="W16" s="148">
        <v>750</v>
      </c>
      <c r="X16" s="148">
        <v>779</v>
      </c>
      <c r="Y16" s="148">
        <v>804</v>
      </c>
      <c r="Z16" s="148">
        <v>825</v>
      </c>
      <c r="AA16" s="148">
        <v>848</v>
      </c>
      <c r="AB16" s="148">
        <v>879</v>
      </c>
      <c r="AC16" s="148">
        <v>1132</v>
      </c>
      <c r="AD16" s="148">
        <v>1156</v>
      </c>
      <c r="AE16" s="148">
        <v>1167</v>
      </c>
      <c r="AF16" s="148">
        <v>1185</v>
      </c>
      <c r="AG16" s="148">
        <v>1204</v>
      </c>
      <c r="AH16" s="148">
        <v>1207</v>
      </c>
    </row>
    <row r="17" spans="1:34" s="19" customFormat="1" ht="14.1" customHeight="1">
      <c r="A17" s="145" t="s">
        <v>98</v>
      </c>
      <c r="B17" s="146" t="s">
        <v>42</v>
      </c>
      <c r="C17" s="147">
        <v>4681</v>
      </c>
      <c r="D17" s="148">
        <v>4832</v>
      </c>
      <c r="E17" s="148">
        <v>5104</v>
      </c>
      <c r="F17" s="148">
        <v>5361</v>
      </c>
      <c r="G17" s="148">
        <v>5697</v>
      </c>
      <c r="H17" s="148">
        <v>5791</v>
      </c>
      <c r="I17" s="148">
        <v>6308</v>
      </c>
      <c r="J17" s="148">
        <v>5898</v>
      </c>
      <c r="K17" s="148">
        <v>5691</v>
      </c>
      <c r="L17" s="148">
        <v>5518</v>
      </c>
      <c r="M17" s="148">
        <v>5923</v>
      </c>
      <c r="N17" s="148">
        <v>6094</v>
      </c>
      <c r="O17" s="148">
        <v>6329</v>
      </c>
      <c r="P17" s="148">
        <v>6469</v>
      </c>
      <c r="Q17" s="148">
        <v>6527</v>
      </c>
      <c r="R17" s="148">
        <v>6623</v>
      </c>
      <c r="S17" s="148">
        <v>7094</v>
      </c>
      <c r="T17" s="148">
        <v>8393</v>
      </c>
      <c r="U17" s="148">
        <v>9102</v>
      </c>
      <c r="V17" s="148">
        <v>9509</v>
      </c>
      <c r="W17" s="148">
        <v>10237</v>
      </c>
      <c r="X17" s="148">
        <v>10398</v>
      </c>
      <c r="Y17" s="148">
        <v>10761</v>
      </c>
      <c r="Z17" s="148">
        <v>11195</v>
      </c>
      <c r="AA17" s="148">
        <v>11587</v>
      </c>
      <c r="AB17" s="148">
        <v>11264</v>
      </c>
      <c r="AC17" s="148">
        <v>11664</v>
      </c>
      <c r="AD17" s="148">
        <v>12340</v>
      </c>
      <c r="AE17" s="148">
        <v>11953</v>
      </c>
      <c r="AF17" s="148">
        <v>12487</v>
      </c>
      <c r="AG17" s="148">
        <v>12923</v>
      </c>
      <c r="AH17" s="148">
        <v>14472</v>
      </c>
    </row>
    <row r="18" spans="1:34" s="19" customFormat="1" ht="14.1" customHeight="1">
      <c r="A18" s="149" t="s">
        <v>99</v>
      </c>
      <c r="B18" s="150" t="s">
        <v>40</v>
      </c>
      <c r="C18" s="147">
        <v>2750</v>
      </c>
      <c r="D18" s="148">
        <v>2987</v>
      </c>
      <c r="E18" s="148">
        <v>3189</v>
      </c>
      <c r="F18" s="148">
        <v>3341</v>
      </c>
      <c r="G18" s="148">
        <v>3551</v>
      </c>
      <c r="H18" s="148">
        <v>3762</v>
      </c>
      <c r="I18" s="148">
        <v>3958</v>
      </c>
      <c r="J18" s="148">
        <v>4024</v>
      </c>
      <c r="K18" s="148">
        <v>4058</v>
      </c>
      <c r="L18" s="148">
        <v>4177</v>
      </c>
      <c r="M18" s="148">
        <v>4284</v>
      </c>
      <c r="N18" s="148">
        <v>4371</v>
      </c>
      <c r="O18" s="148">
        <v>4481</v>
      </c>
      <c r="P18" s="148">
        <v>4660</v>
      </c>
      <c r="Q18" s="148">
        <v>4899</v>
      </c>
      <c r="R18" s="148">
        <v>5153</v>
      </c>
      <c r="S18" s="148">
        <v>5718</v>
      </c>
      <c r="T18" s="148">
        <v>6171</v>
      </c>
      <c r="U18" s="148">
        <v>6756</v>
      </c>
      <c r="V18" s="148">
        <v>7319</v>
      </c>
      <c r="W18" s="148">
        <v>7748</v>
      </c>
      <c r="X18" s="148">
        <v>8313</v>
      </c>
      <c r="Y18" s="148">
        <v>8833</v>
      </c>
      <c r="Z18" s="148">
        <v>9410</v>
      </c>
      <c r="AA18" s="148">
        <v>9830</v>
      </c>
      <c r="AB18" s="148">
        <v>10235</v>
      </c>
      <c r="AC18" s="148">
        <v>10575</v>
      </c>
      <c r="AD18" s="148">
        <v>11005</v>
      </c>
      <c r="AE18" s="148">
        <v>11218</v>
      </c>
      <c r="AF18" s="148">
        <v>11646</v>
      </c>
      <c r="AG18" s="148">
        <v>12057</v>
      </c>
      <c r="AH18" s="148">
        <v>12422</v>
      </c>
    </row>
    <row r="19" spans="1:34" s="19" customFormat="1" ht="14.1" customHeight="1">
      <c r="A19" s="145" t="s">
        <v>100</v>
      </c>
      <c r="B19" s="146" t="s">
        <v>94</v>
      </c>
      <c r="C19" s="147">
        <v>35</v>
      </c>
      <c r="D19" s="148">
        <v>37</v>
      </c>
      <c r="E19" s="148">
        <v>66</v>
      </c>
      <c r="F19" s="148">
        <v>48</v>
      </c>
      <c r="G19" s="148">
        <v>59</v>
      </c>
      <c r="H19" s="148">
        <v>47</v>
      </c>
      <c r="I19" s="148">
        <v>67</v>
      </c>
      <c r="J19" s="148">
        <v>49</v>
      </c>
      <c r="K19" s="148">
        <v>61</v>
      </c>
      <c r="L19" s="148">
        <v>64</v>
      </c>
      <c r="M19" s="148">
        <v>64</v>
      </c>
      <c r="N19" s="148">
        <v>68</v>
      </c>
      <c r="O19" s="148">
        <v>120</v>
      </c>
      <c r="P19" s="148">
        <v>156</v>
      </c>
      <c r="Q19" s="148">
        <v>169</v>
      </c>
      <c r="R19" s="148">
        <v>190</v>
      </c>
      <c r="S19" s="148">
        <v>257</v>
      </c>
      <c r="T19" s="148">
        <v>612</v>
      </c>
      <c r="U19" s="148">
        <v>1106</v>
      </c>
      <c r="V19" s="148">
        <v>1283</v>
      </c>
      <c r="W19" s="148">
        <v>802</v>
      </c>
      <c r="X19" s="148">
        <v>1380</v>
      </c>
      <c r="Y19" s="148">
        <v>1885</v>
      </c>
      <c r="Z19" s="148">
        <v>2004</v>
      </c>
      <c r="AA19" s="148">
        <v>2013</v>
      </c>
      <c r="AB19" s="148">
        <v>1002</v>
      </c>
      <c r="AC19" s="148">
        <v>1203</v>
      </c>
      <c r="AD19" s="148">
        <v>1773</v>
      </c>
      <c r="AE19" s="148">
        <v>1586</v>
      </c>
      <c r="AF19" s="148">
        <v>1648</v>
      </c>
      <c r="AG19" s="148">
        <v>1989</v>
      </c>
      <c r="AH19" s="148">
        <v>2517</v>
      </c>
    </row>
    <row r="20" spans="1:34" s="19" customFormat="1" ht="14.1" customHeight="1">
      <c r="A20" s="151" t="s">
        <v>101</v>
      </c>
      <c r="B20" s="152" t="s">
        <v>93</v>
      </c>
      <c r="C20" s="153">
        <v>0</v>
      </c>
      <c r="D20" s="154">
        <v>0</v>
      </c>
      <c r="E20" s="154">
        <v>0</v>
      </c>
      <c r="F20" s="154">
        <v>0</v>
      </c>
      <c r="G20" s="154">
        <v>0</v>
      </c>
      <c r="H20" s="154">
        <v>64</v>
      </c>
      <c r="I20" s="154">
        <v>156</v>
      </c>
      <c r="J20" s="154">
        <v>187</v>
      </c>
      <c r="K20" s="154">
        <v>189</v>
      </c>
      <c r="L20" s="154">
        <v>176</v>
      </c>
      <c r="M20" s="154">
        <v>151</v>
      </c>
      <c r="N20" s="154">
        <v>141</v>
      </c>
      <c r="O20" s="154">
        <v>169</v>
      </c>
      <c r="P20" s="154">
        <v>248</v>
      </c>
      <c r="Q20" s="154">
        <v>282</v>
      </c>
      <c r="R20" s="154">
        <v>279</v>
      </c>
      <c r="S20" s="154">
        <v>241</v>
      </c>
      <c r="T20" s="154">
        <v>224</v>
      </c>
      <c r="U20" s="154">
        <v>637</v>
      </c>
      <c r="V20" s="154">
        <v>1403</v>
      </c>
      <c r="W20" s="154">
        <v>1301</v>
      </c>
      <c r="X20" s="154">
        <v>1661</v>
      </c>
      <c r="Y20" s="154">
        <v>2088</v>
      </c>
      <c r="Z20" s="154">
        <v>2459</v>
      </c>
      <c r="AA20" s="154">
        <v>2305</v>
      </c>
      <c r="AB20" s="154">
        <v>2065</v>
      </c>
      <c r="AC20" s="154">
        <v>2192</v>
      </c>
      <c r="AD20" s="154">
        <v>2239</v>
      </c>
      <c r="AE20" s="154">
        <v>2127</v>
      </c>
      <c r="AF20" s="154">
        <v>2402</v>
      </c>
      <c r="AG20" s="154">
        <v>2349</v>
      </c>
      <c r="AH20" s="154">
        <v>2571</v>
      </c>
    </row>
    <row r="21" spans="1:34" s="19" customFormat="1" ht="3.2" customHeight="1">
      <c r="A21" s="7"/>
      <c r="B21" s="7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 s="19" customFormat="1">
      <c r="A22" s="155" t="s">
        <v>31</v>
      </c>
      <c r="B22" s="156" t="s">
        <v>86</v>
      </c>
      <c r="C22" s="157">
        <v>29515</v>
      </c>
      <c r="D22" s="157">
        <v>29830</v>
      </c>
      <c r="E22" s="157">
        <v>30142</v>
      </c>
      <c r="F22" s="157">
        <v>30185</v>
      </c>
      <c r="G22" s="157">
        <v>30457</v>
      </c>
      <c r="H22" s="157">
        <v>30534</v>
      </c>
      <c r="I22" s="157">
        <v>31276</v>
      </c>
      <c r="J22" s="157">
        <v>30655</v>
      </c>
      <c r="K22" s="157">
        <v>30256</v>
      </c>
      <c r="L22" s="157">
        <v>29941</v>
      </c>
      <c r="M22" s="157">
        <v>30259</v>
      </c>
      <c r="N22" s="157">
        <v>30320</v>
      </c>
      <c r="O22" s="157">
        <v>30871</v>
      </c>
      <c r="P22" s="157">
        <v>31246</v>
      </c>
      <c r="Q22" s="157">
        <v>31479</v>
      </c>
      <c r="R22" s="157">
        <v>31951</v>
      </c>
      <c r="S22" s="157">
        <v>33452</v>
      </c>
      <c r="T22" s="157">
        <v>35704</v>
      </c>
      <c r="U22" s="157">
        <v>38224</v>
      </c>
      <c r="V22" s="157">
        <v>40437</v>
      </c>
      <c r="W22" s="157">
        <v>40875</v>
      </c>
      <c r="X22" s="157">
        <v>42339</v>
      </c>
      <c r="Y22" s="157">
        <v>44160</v>
      </c>
      <c r="Z22" s="157">
        <v>45755</v>
      </c>
      <c r="AA22" s="157">
        <v>46362</v>
      </c>
      <c r="AB22" s="157">
        <v>45486</v>
      </c>
      <c r="AC22" s="157">
        <v>47041</v>
      </c>
      <c r="AD22" s="157">
        <v>48989</v>
      </c>
      <c r="AE22" s="157">
        <v>48653</v>
      </c>
      <c r="AF22" s="157">
        <v>50144</v>
      </c>
      <c r="AG22" s="157">
        <v>51325</v>
      </c>
      <c r="AH22" s="157">
        <v>54021</v>
      </c>
    </row>
    <row r="23" spans="1:34" s="19" customFormat="1">
      <c r="A23" s="67"/>
      <c r="B23" s="6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4" s="19" customFormat="1">
      <c r="A24" s="63"/>
      <c r="B24" s="63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4" s="19" customFormat="1" ht="15.75">
      <c r="A25" s="5" t="s">
        <v>160</v>
      </c>
      <c r="B25" s="66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19" customFormat="1" ht="18.75" customHeight="1">
      <c r="A26" s="1" t="s">
        <v>7</v>
      </c>
      <c r="B26" s="1" t="s">
        <v>102</v>
      </c>
      <c r="C26" s="20">
        <v>1990</v>
      </c>
      <c r="D26" s="8">
        <v>1991</v>
      </c>
      <c r="E26" s="8">
        <v>1992</v>
      </c>
      <c r="F26" s="8">
        <v>1993</v>
      </c>
      <c r="G26" s="8">
        <v>1994</v>
      </c>
      <c r="H26" s="8">
        <v>1995</v>
      </c>
      <c r="I26" s="8">
        <v>1996</v>
      </c>
      <c r="J26" s="8">
        <v>1997</v>
      </c>
      <c r="K26" s="8">
        <v>1998</v>
      </c>
      <c r="L26" s="8">
        <v>1999</v>
      </c>
      <c r="M26" s="8">
        <v>2000</v>
      </c>
      <c r="N26" s="8">
        <v>2001</v>
      </c>
      <c r="O26" s="8">
        <v>2002</v>
      </c>
      <c r="P26" s="8">
        <v>2003</v>
      </c>
      <c r="Q26" s="8">
        <v>2004</v>
      </c>
      <c r="R26" s="8">
        <v>2005</v>
      </c>
      <c r="S26" s="8">
        <v>2006</v>
      </c>
      <c r="T26" s="8">
        <v>2007</v>
      </c>
      <c r="U26" s="8">
        <v>2008</v>
      </c>
      <c r="V26" s="8">
        <v>2009</v>
      </c>
      <c r="W26" s="8">
        <v>2010</v>
      </c>
      <c r="X26" s="8">
        <v>2011</v>
      </c>
      <c r="Y26" s="8">
        <v>2012</v>
      </c>
      <c r="Z26" s="8">
        <v>2013</v>
      </c>
      <c r="AA26" s="8">
        <v>2014</v>
      </c>
      <c r="AB26" s="8">
        <v>2015</v>
      </c>
      <c r="AC26" s="8">
        <v>2016</v>
      </c>
      <c r="AD26" s="8">
        <v>2017</v>
      </c>
      <c r="AE26" s="8">
        <v>2018</v>
      </c>
      <c r="AF26" s="8">
        <v>2019</v>
      </c>
      <c r="AG26" s="8">
        <v>2020</v>
      </c>
      <c r="AH26" s="8">
        <v>2021</v>
      </c>
    </row>
    <row r="27" spans="1:34" s="19" customFormat="1" ht="14.1" customHeight="1">
      <c r="A27" s="141" t="s">
        <v>97</v>
      </c>
      <c r="B27" s="142" t="s">
        <v>39</v>
      </c>
      <c r="C27" s="143">
        <v>12597</v>
      </c>
      <c r="D27" s="144">
        <v>12555</v>
      </c>
      <c r="E27" s="144">
        <v>12468</v>
      </c>
      <c r="F27" s="144">
        <v>12293</v>
      </c>
      <c r="G27" s="144">
        <v>12187</v>
      </c>
      <c r="H27" s="144">
        <v>12042</v>
      </c>
      <c r="I27" s="144">
        <v>12056</v>
      </c>
      <c r="J27" s="144">
        <v>11949</v>
      </c>
      <c r="K27" s="144">
        <v>11854</v>
      </c>
      <c r="L27" s="144">
        <v>11762</v>
      </c>
      <c r="M27" s="144">
        <v>11743</v>
      </c>
      <c r="N27" s="144">
        <v>11713</v>
      </c>
      <c r="O27" s="144">
        <v>11881</v>
      </c>
      <c r="P27" s="144">
        <v>11923</v>
      </c>
      <c r="Q27" s="144">
        <v>11951</v>
      </c>
      <c r="R27" s="144">
        <v>12129</v>
      </c>
      <c r="S27" s="144">
        <v>12549</v>
      </c>
      <c r="T27" s="144">
        <v>12748</v>
      </c>
      <c r="U27" s="144">
        <v>13049</v>
      </c>
      <c r="V27" s="144">
        <v>13347</v>
      </c>
      <c r="W27" s="144">
        <v>13392</v>
      </c>
      <c r="X27" s="144">
        <v>13382</v>
      </c>
      <c r="Y27" s="144">
        <v>13487</v>
      </c>
      <c r="Z27" s="144">
        <v>13654</v>
      </c>
      <c r="AA27" s="144">
        <v>13730</v>
      </c>
      <c r="AB27" s="144">
        <v>14026</v>
      </c>
      <c r="AC27" s="144">
        <v>14291</v>
      </c>
      <c r="AD27" s="144">
        <v>14531</v>
      </c>
      <c r="AE27" s="144">
        <v>14708</v>
      </c>
      <c r="AF27" s="144">
        <v>14926</v>
      </c>
      <c r="AG27" s="144">
        <v>15025</v>
      </c>
      <c r="AH27" s="144">
        <v>15082</v>
      </c>
    </row>
    <row r="28" spans="1:34" s="19" customFormat="1" ht="14.1" customHeight="1">
      <c r="A28" s="145" t="s">
        <v>103</v>
      </c>
      <c r="B28" s="146" t="s">
        <v>41</v>
      </c>
      <c r="C28" s="147">
        <v>241</v>
      </c>
      <c r="D28" s="148">
        <v>259</v>
      </c>
      <c r="E28" s="148">
        <v>268</v>
      </c>
      <c r="F28" s="148">
        <v>276</v>
      </c>
      <c r="G28" s="148">
        <v>273</v>
      </c>
      <c r="H28" s="148">
        <v>355</v>
      </c>
      <c r="I28" s="148">
        <v>372</v>
      </c>
      <c r="J28" s="148">
        <v>373</v>
      </c>
      <c r="K28" s="148">
        <v>379</v>
      </c>
      <c r="L28" s="148">
        <v>384</v>
      </c>
      <c r="M28" s="148">
        <v>391</v>
      </c>
      <c r="N28" s="148">
        <v>422</v>
      </c>
      <c r="O28" s="148">
        <v>437</v>
      </c>
      <c r="P28" s="148">
        <v>436</v>
      </c>
      <c r="Q28" s="148">
        <v>433</v>
      </c>
      <c r="R28" s="148">
        <v>434</v>
      </c>
      <c r="S28" s="148">
        <v>448</v>
      </c>
      <c r="T28" s="148">
        <v>474</v>
      </c>
      <c r="U28" s="148">
        <v>506</v>
      </c>
      <c r="V28" s="148">
        <v>534</v>
      </c>
      <c r="W28" s="148">
        <v>554</v>
      </c>
      <c r="X28" s="148">
        <v>585</v>
      </c>
      <c r="Y28" s="148">
        <v>610</v>
      </c>
      <c r="Z28" s="148">
        <v>634</v>
      </c>
      <c r="AA28" s="148">
        <v>658</v>
      </c>
      <c r="AB28" s="148">
        <v>687</v>
      </c>
      <c r="AC28" s="148">
        <v>871</v>
      </c>
      <c r="AD28" s="148">
        <v>895</v>
      </c>
      <c r="AE28" s="148">
        <v>908</v>
      </c>
      <c r="AF28" s="148">
        <v>926</v>
      </c>
      <c r="AG28" s="148">
        <v>945</v>
      </c>
      <c r="AH28" s="148">
        <v>948</v>
      </c>
    </row>
    <row r="29" spans="1:34" s="19" customFormat="1" ht="14.1" customHeight="1">
      <c r="A29" s="145" t="s">
        <v>98</v>
      </c>
      <c r="B29" s="146" t="s">
        <v>42</v>
      </c>
      <c r="C29" s="147">
        <v>2829</v>
      </c>
      <c r="D29" s="148">
        <v>2945</v>
      </c>
      <c r="E29" s="148">
        <v>3121</v>
      </c>
      <c r="F29" s="148">
        <v>3288</v>
      </c>
      <c r="G29" s="148">
        <v>3599</v>
      </c>
      <c r="H29" s="148">
        <v>3795</v>
      </c>
      <c r="I29" s="148">
        <v>4246</v>
      </c>
      <c r="J29" s="148">
        <v>3943</v>
      </c>
      <c r="K29" s="148">
        <v>3842</v>
      </c>
      <c r="L29" s="148">
        <v>3750</v>
      </c>
      <c r="M29" s="148">
        <v>4150</v>
      </c>
      <c r="N29" s="148">
        <v>4253</v>
      </c>
      <c r="O29" s="148">
        <v>4339</v>
      </c>
      <c r="P29" s="148">
        <v>4377</v>
      </c>
      <c r="Q29" s="148">
        <v>4410</v>
      </c>
      <c r="R29" s="148">
        <v>4479</v>
      </c>
      <c r="S29" s="148">
        <v>4806</v>
      </c>
      <c r="T29" s="148">
        <v>5595</v>
      </c>
      <c r="U29" s="148">
        <v>5857</v>
      </c>
      <c r="V29" s="148">
        <v>6220</v>
      </c>
      <c r="W29" s="148">
        <v>6943</v>
      </c>
      <c r="X29" s="148">
        <v>7126</v>
      </c>
      <c r="Y29" s="148">
        <v>7379</v>
      </c>
      <c r="Z29" s="148">
        <v>7689</v>
      </c>
      <c r="AA29" s="148">
        <v>7933</v>
      </c>
      <c r="AB29" s="148">
        <v>8055</v>
      </c>
      <c r="AC29" s="148">
        <v>8387</v>
      </c>
      <c r="AD29" s="148">
        <v>8929</v>
      </c>
      <c r="AE29" s="148">
        <v>8746</v>
      </c>
      <c r="AF29" s="148">
        <v>9202</v>
      </c>
      <c r="AG29" s="148">
        <v>9568</v>
      </c>
      <c r="AH29" s="148">
        <v>10343</v>
      </c>
    </row>
    <row r="30" spans="1:34" s="19" customFormat="1" ht="14.1" customHeight="1">
      <c r="A30" s="149" t="s">
        <v>99</v>
      </c>
      <c r="B30" s="150" t="s">
        <v>40</v>
      </c>
      <c r="C30" s="147">
        <v>1664</v>
      </c>
      <c r="D30" s="148">
        <v>1828</v>
      </c>
      <c r="E30" s="148">
        <v>1966</v>
      </c>
      <c r="F30" s="148">
        <v>2079</v>
      </c>
      <c r="G30" s="148">
        <v>2254</v>
      </c>
      <c r="H30" s="148">
        <v>2447</v>
      </c>
      <c r="I30" s="148">
        <v>2616</v>
      </c>
      <c r="J30" s="148">
        <v>2678</v>
      </c>
      <c r="K30" s="148">
        <v>2725</v>
      </c>
      <c r="L30" s="148">
        <v>2830</v>
      </c>
      <c r="M30" s="148">
        <v>2941</v>
      </c>
      <c r="N30" s="148">
        <v>3017</v>
      </c>
      <c r="O30" s="148">
        <v>3095</v>
      </c>
      <c r="P30" s="148">
        <v>3225</v>
      </c>
      <c r="Q30" s="148">
        <v>3412</v>
      </c>
      <c r="R30" s="148">
        <v>3615</v>
      </c>
      <c r="S30" s="148">
        <v>4065</v>
      </c>
      <c r="T30" s="148">
        <v>4418</v>
      </c>
      <c r="U30" s="148">
        <v>4867</v>
      </c>
      <c r="V30" s="148">
        <v>5324</v>
      </c>
      <c r="W30" s="148">
        <v>5713</v>
      </c>
      <c r="X30" s="148">
        <v>6178</v>
      </c>
      <c r="Y30" s="148">
        <v>6610</v>
      </c>
      <c r="Z30" s="148">
        <v>7083</v>
      </c>
      <c r="AA30" s="148">
        <v>7468</v>
      </c>
      <c r="AB30" s="148">
        <v>7857</v>
      </c>
      <c r="AC30" s="148">
        <v>8165</v>
      </c>
      <c r="AD30" s="148">
        <v>8548</v>
      </c>
      <c r="AE30" s="148">
        <v>8759</v>
      </c>
      <c r="AF30" s="148">
        <v>9136</v>
      </c>
      <c r="AG30" s="148">
        <v>9499</v>
      </c>
      <c r="AH30" s="148">
        <v>9744</v>
      </c>
    </row>
    <row r="31" spans="1:34" s="19" customFormat="1" ht="14.1" customHeight="1">
      <c r="A31" s="145" t="s">
        <v>100</v>
      </c>
      <c r="B31" s="146" t="s">
        <v>94</v>
      </c>
      <c r="C31" s="147">
        <v>209</v>
      </c>
      <c r="D31" s="148">
        <v>205</v>
      </c>
      <c r="E31" s="148">
        <v>246</v>
      </c>
      <c r="F31" s="148">
        <v>240</v>
      </c>
      <c r="G31" s="148">
        <v>268</v>
      </c>
      <c r="H31" s="148">
        <v>278</v>
      </c>
      <c r="I31" s="148">
        <v>322</v>
      </c>
      <c r="J31" s="148">
        <v>328</v>
      </c>
      <c r="K31" s="148">
        <v>342</v>
      </c>
      <c r="L31" s="148">
        <v>376</v>
      </c>
      <c r="M31" s="148">
        <v>425</v>
      </c>
      <c r="N31" s="148">
        <v>447</v>
      </c>
      <c r="O31" s="148">
        <v>498</v>
      </c>
      <c r="P31" s="148">
        <v>527</v>
      </c>
      <c r="Q31" s="148">
        <v>576</v>
      </c>
      <c r="R31" s="148">
        <v>608</v>
      </c>
      <c r="S31" s="148">
        <v>713</v>
      </c>
      <c r="T31" s="148">
        <v>873</v>
      </c>
      <c r="U31" s="148">
        <v>1009</v>
      </c>
      <c r="V31" s="148">
        <v>1085</v>
      </c>
      <c r="W31" s="148">
        <v>1035</v>
      </c>
      <c r="X31" s="148">
        <v>1254</v>
      </c>
      <c r="Y31" s="148">
        <v>1498</v>
      </c>
      <c r="Z31" s="148">
        <v>1664</v>
      </c>
      <c r="AA31" s="148">
        <v>1673</v>
      </c>
      <c r="AB31" s="148">
        <v>1384</v>
      </c>
      <c r="AC31" s="148">
        <v>1526</v>
      </c>
      <c r="AD31" s="148">
        <v>1879</v>
      </c>
      <c r="AE31" s="148">
        <v>1756</v>
      </c>
      <c r="AF31" s="148">
        <v>1846</v>
      </c>
      <c r="AG31" s="148">
        <v>2141</v>
      </c>
      <c r="AH31" s="148">
        <v>2402</v>
      </c>
    </row>
    <row r="32" spans="1:34" s="19" customFormat="1" ht="13.5" customHeight="1">
      <c r="A32" s="151" t="s">
        <v>101</v>
      </c>
      <c r="B32" s="152" t="s">
        <v>93</v>
      </c>
      <c r="C32" s="153">
        <v>518</v>
      </c>
      <c r="D32" s="154">
        <v>579</v>
      </c>
      <c r="E32" s="154">
        <v>602</v>
      </c>
      <c r="F32" s="154">
        <v>607</v>
      </c>
      <c r="G32" s="154">
        <v>591</v>
      </c>
      <c r="H32" s="154">
        <v>677</v>
      </c>
      <c r="I32" s="154">
        <v>758</v>
      </c>
      <c r="J32" s="154">
        <v>770</v>
      </c>
      <c r="K32" s="154">
        <v>762</v>
      </c>
      <c r="L32" s="154">
        <v>792</v>
      </c>
      <c r="M32" s="154">
        <v>827</v>
      </c>
      <c r="N32" s="154">
        <v>829</v>
      </c>
      <c r="O32" s="154">
        <v>856</v>
      </c>
      <c r="P32" s="154">
        <v>944</v>
      </c>
      <c r="Q32" s="154">
        <v>1021</v>
      </c>
      <c r="R32" s="154">
        <v>1052</v>
      </c>
      <c r="S32" s="154">
        <v>1082</v>
      </c>
      <c r="T32" s="154">
        <v>1051</v>
      </c>
      <c r="U32" s="154">
        <v>1229</v>
      </c>
      <c r="V32" s="154">
        <v>1615</v>
      </c>
      <c r="W32" s="154">
        <v>1901</v>
      </c>
      <c r="X32" s="154">
        <v>1848</v>
      </c>
      <c r="Y32" s="154">
        <v>2018</v>
      </c>
      <c r="Z32" s="154">
        <v>2305</v>
      </c>
      <c r="AA32" s="154">
        <v>2188</v>
      </c>
      <c r="AB32" s="154">
        <v>2585</v>
      </c>
      <c r="AC32" s="154">
        <v>2654</v>
      </c>
      <c r="AD32" s="154">
        <v>2656</v>
      </c>
      <c r="AE32" s="154">
        <v>2601</v>
      </c>
      <c r="AF32" s="154">
        <v>2930</v>
      </c>
      <c r="AG32" s="154">
        <v>2979</v>
      </c>
      <c r="AH32" s="154">
        <v>3144</v>
      </c>
    </row>
    <row r="33" spans="1:34" s="19" customFormat="1" ht="3.2" customHeight="1">
      <c r="A33" s="1"/>
      <c r="B33" s="1"/>
      <c r="C33" s="45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 s="19" customFormat="1" ht="16.149999999999999" customHeight="1">
      <c r="A34" s="155" t="s">
        <v>31</v>
      </c>
      <c r="B34" s="156" t="s">
        <v>32</v>
      </c>
      <c r="C34" s="157">
        <v>18058</v>
      </c>
      <c r="D34" s="157">
        <v>18371</v>
      </c>
      <c r="E34" s="157">
        <v>18671</v>
      </c>
      <c r="F34" s="157">
        <v>18783</v>
      </c>
      <c r="G34" s="157">
        <v>19173</v>
      </c>
      <c r="H34" s="157">
        <v>19594</v>
      </c>
      <c r="I34" s="157">
        <v>20369</v>
      </c>
      <c r="J34" s="157">
        <v>20042</v>
      </c>
      <c r="K34" s="157">
        <v>19903</v>
      </c>
      <c r="L34" s="157">
        <v>19894</v>
      </c>
      <c r="M34" s="157">
        <v>20478</v>
      </c>
      <c r="N34" s="157">
        <v>20682</v>
      </c>
      <c r="O34" s="157">
        <v>21106</v>
      </c>
      <c r="P34" s="157">
        <v>21433</v>
      </c>
      <c r="Q34" s="157">
        <v>21802</v>
      </c>
      <c r="R34" s="157">
        <v>22317</v>
      </c>
      <c r="S34" s="157">
        <v>23662</v>
      </c>
      <c r="T34" s="157">
        <v>25159</v>
      </c>
      <c r="U34" s="157">
        <v>26517</v>
      </c>
      <c r="V34" s="157">
        <v>28126</v>
      </c>
      <c r="W34" s="157">
        <v>29539</v>
      </c>
      <c r="X34" s="157">
        <v>30371</v>
      </c>
      <c r="Y34" s="157">
        <v>31603</v>
      </c>
      <c r="Z34" s="157">
        <v>33029</v>
      </c>
      <c r="AA34" s="157">
        <v>33650</v>
      </c>
      <c r="AB34" s="157">
        <v>34594</v>
      </c>
      <c r="AC34" s="157">
        <v>35893</v>
      </c>
      <c r="AD34" s="157">
        <v>37438</v>
      </c>
      <c r="AE34" s="157">
        <v>37480</v>
      </c>
      <c r="AF34" s="157">
        <v>38967</v>
      </c>
      <c r="AG34" s="157">
        <v>40158</v>
      </c>
      <c r="AH34" s="157">
        <v>41662</v>
      </c>
    </row>
    <row r="35" spans="1:34" s="19" customFormat="1">
      <c r="A35" s="67"/>
      <c r="B35" s="6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1:34" s="19" customFormat="1">
      <c r="A36" s="63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4" s="19" customFormat="1" ht="15.75">
      <c r="A37" s="5" t="s">
        <v>161</v>
      </c>
      <c r="B37" s="66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s="19" customFormat="1" ht="15.95" customHeight="1">
      <c r="A38" s="1" t="s">
        <v>7</v>
      </c>
      <c r="B38" s="1" t="s">
        <v>102</v>
      </c>
      <c r="C38" s="20">
        <v>1990</v>
      </c>
      <c r="D38" s="8">
        <v>1991</v>
      </c>
      <c r="E38" s="8">
        <v>1992</v>
      </c>
      <c r="F38" s="8">
        <v>1993</v>
      </c>
      <c r="G38" s="8">
        <v>1994</v>
      </c>
      <c r="H38" s="8">
        <v>1995</v>
      </c>
      <c r="I38" s="8">
        <v>1996</v>
      </c>
      <c r="J38" s="8">
        <v>1997</v>
      </c>
      <c r="K38" s="8">
        <v>1998</v>
      </c>
      <c r="L38" s="8">
        <v>1999</v>
      </c>
      <c r="M38" s="8">
        <v>2000</v>
      </c>
      <c r="N38" s="8">
        <v>2001</v>
      </c>
      <c r="O38" s="8">
        <v>2002</v>
      </c>
      <c r="P38" s="8">
        <v>2003</v>
      </c>
      <c r="Q38" s="8">
        <v>2004</v>
      </c>
      <c r="R38" s="8">
        <v>2005</v>
      </c>
      <c r="S38" s="8">
        <v>2006</v>
      </c>
      <c r="T38" s="8">
        <v>2007</v>
      </c>
      <c r="U38" s="8">
        <v>2008</v>
      </c>
      <c r="V38" s="8">
        <v>2009</v>
      </c>
      <c r="W38" s="8">
        <v>2010</v>
      </c>
      <c r="X38" s="8">
        <v>2011</v>
      </c>
      <c r="Y38" s="8">
        <v>2012</v>
      </c>
      <c r="Z38" s="8">
        <v>2013</v>
      </c>
      <c r="AA38" s="8">
        <v>2014</v>
      </c>
      <c r="AB38" s="8">
        <v>2015</v>
      </c>
      <c r="AC38" s="8">
        <v>2016</v>
      </c>
      <c r="AD38" s="8">
        <v>2017</v>
      </c>
      <c r="AE38" s="8">
        <v>2018</v>
      </c>
      <c r="AF38" s="8">
        <v>2019</v>
      </c>
      <c r="AG38" s="8">
        <v>2020</v>
      </c>
      <c r="AH38" s="8">
        <v>2021</v>
      </c>
    </row>
    <row r="39" spans="1:34" s="19" customFormat="1" ht="14.1" customHeight="1">
      <c r="A39" s="141" t="s">
        <v>97</v>
      </c>
      <c r="B39" s="142" t="s">
        <v>39</v>
      </c>
      <c r="C39" s="143">
        <v>12597</v>
      </c>
      <c r="D39" s="144">
        <v>12555</v>
      </c>
      <c r="E39" s="144">
        <v>12468</v>
      </c>
      <c r="F39" s="144">
        <v>12293</v>
      </c>
      <c r="G39" s="144">
        <v>12187</v>
      </c>
      <c r="H39" s="144">
        <v>12042</v>
      </c>
      <c r="I39" s="144">
        <v>12056</v>
      </c>
      <c r="J39" s="144">
        <v>11949</v>
      </c>
      <c r="K39" s="144">
        <v>11854</v>
      </c>
      <c r="L39" s="144">
        <v>11762</v>
      </c>
      <c r="M39" s="144">
        <v>11743</v>
      </c>
      <c r="N39" s="144">
        <v>11713</v>
      </c>
      <c r="O39" s="144">
        <v>11881</v>
      </c>
      <c r="P39" s="144">
        <v>11923</v>
      </c>
      <c r="Q39" s="144">
        <v>11951</v>
      </c>
      <c r="R39" s="144">
        <v>12129</v>
      </c>
      <c r="S39" s="144">
        <v>12549</v>
      </c>
      <c r="T39" s="144">
        <v>12748</v>
      </c>
      <c r="U39" s="144">
        <v>13049</v>
      </c>
      <c r="V39" s="144">
        <v>13347</v>
      </c>
      <c r="W39" s="144">
        <v>13392</v>
      </c>
      <c r="X39" s="144">
        <v>13382</v>
      </c>
      <c r="Y39" s="144">
        <v>13487</v>
      </c>
      <c r="Z39" s="144">
        <v>13654</v>
      </c>
      <c r="AA39" s="144">
        <v>13730</v>
      </c>
      <c r="AB39" s="144">
        <v>14026</v>
      </c>
      <c r="AC39" s="144">
        <v>14291</v>
      </c>
      <c r="AD39" s="144">
        <v>14531</v>
      </c>
      <c r="AE39" s="144">
        <v>14708</v>
      </c>
      <c r="AF39" s="144">
        <v>14926</v>
      </c>
      <c r="AG39" s="144">
        <v>15025</v>
      </c>
      <c r="AH39" s="144">
        <v>15082</v>
      </c>
    </row>
    <row r="40" spans="1:34" s="19" customFormat="1" ht="14.1" customHeight="1">
      <c r="A40" s="145" t="s">
        <v>103</v>
      </c>
      <c r="B40" s="146" t="s">
        <v>41</v>
      </c>
      <c r="C40" s="147">
        <v>241</v>
      </c>
      <c r="D40" s="148">
        <v>259</v>
      </c>
      <c r="E40" s="148">
        <v>268</v>
      </c>
      <c r="F40" s="148">
        <v>276</v>
      </c>
      <c r="G40" s="148">
        <v>273</v>
      </c>
      <c r="H40" s="148">
        <v>355</v>
      </c>
      <c r="I40" s="148">
        <v>372</v>
      </c>
      <c r="J40" s="148">
        <v>373</v>
      </c>
      <c r="K40" s="148">
        <v>379</v>
      </c>
      <c r="L40" s="148">
        <v>384</v>
      </c>
      <c r="M40" s="148">
        <v>391</v>
      </c>
      <c r="N40" s="148">
        <v>422</v>
      </c>
      <c r="O40" s="148">
        <v>437</v>
      </c>
      <c r="P40" s="148">
        <v>436</v>
      </c>
      <c r="Q40" s="148">
        <v>433</v>
      </c>
      <c r="R40" s="148">
        <v>434</v>
      </c>
      <c r="S40" s="148">
        <v>448</v>
      </c>
      <c r="T40" s="148">
        <v>474</v>
      </c>
      <c r="U40" s="148">
        <v>506</v>
      </c>
      <c r="V40" s="148">
        <v>534</v>
      </c>
      <c r="W40" s="148">
        <v>554</v>
      </c>
      <c r="X40" s="148">
        <v>585</v>
      </c>
      <c r="Y40" s="148">
        <v>610</v>
      </c>
      <c r="Z40" s="148">
        <v>634</v>
      </c>
      <c r="AA40" s="148">
        <v>658</v>
      </c>
      <c r="AB40" s="148">
        <v>687</v>
      </c>
      <c r="AC40" s="148">
        <v>871</v>
      </c>
      <c r="AD40" s="148">
        <v>895</v>
      </c>
      <c r="AE40" s="148">
        <v>908</v>
      </c>
      <c r="AF40" s="148">
        <v>926</v>
      </c>
      <c r="AG40" s="148">
        <v>945</v>
      </c>
      <c r="AH40" s="148">
        <v>948</v>
      </c>
    </row>
    <row r="41" spans="1:34" s="19" customFormat="1" ht="14.1" customHeight="1">
      <c r="A41" s="145" t="s">
        <v>98</v>
      </c>
      <c r="B41" s="146" t="s">
        <v>42</v>
      </c>
      <c r="C41" s="147">
        <v>2829</v>
      </c>
      <c r="D41" s="148">
        <v>2945</v>
      </c>
      <c r="E41" s="148">
        <v>3121</v>
      </c>
      <c r="F41" s="148">
        <v>3288</v>
      </c>
      <c r="G41" s="148">
        <v>3599</v>
      </c>
      <c r="H41" s="148">
        <v>3795</v>
      </c>
      <c r="I41" s="148">
        <v>4246</v>
      </c>
      <c r="J41" s="148">
        <v>3943</v>
      </c>
      <c r="K41" s="148">
        <v>3842</v>
      </c>
      <c r="L41" s="148">
        <v>3750</v>
      </c>
      <c r="M41" s="148">
        <v>4150</v>
      </c>
      <c r="N41" s="148">
        <v>4253</v>
      </c>
      <c r="O41" s="148">
        <v>4339</v>
      </c>
      <c r="P41" s="148">
        <v>4377</v>
      </c>
      <c r="Q41" s="148">
        <v>4410</v>
      </c>
      <c r="R41" s="148">
        <v>4479</v>
      </c>
      <c r="S41" s="148">
        <v>4806</v>
      </c>
      <c r="T41" s="148">
        <v>5595</v>
      </c>
      <c r="U41" s="148">
        <v>5857</v>
      </c>
      <c r="V41" s="148">
        <v>6220</v>
      </c>
      <c r="W41" s="148">
        <v>6943</v>
      </c>
      <c r="X41" s="148">
        <v>7126</v>
      </c>
      <c r="Y41" s="148">
        <v>7379</v>
      </c>
      <c r="Z41" s="148">
        <v>7689</v>
      </c>
      <c r="AA41" s="148">
        <v>7933</v>
      </c>
      <c r="AB41" s="148">
        <v>8055</v>
      </c>
      <c r="AC41" s="148">
        <v>8387</v>
      </c>
      <c r="AD41" s="148">
        <v>8929</v>
      </c>
      <c r="AE41" s="148">
        <v>8746</v>
      </c>
      <c r="AF41" s="148">
        <v>9202</v>
      </c>
      <c r="AG41" s="148">
        <v>9568</v>
      </c>
      <c r="AH41" s="148">
        <v>10343</v>
      </c>
    </row>
    <row r="42" spans="1:34" s="19" customFormat="1" ht="14.1" customHeight="1">
      <c r="A42" s="149" t="s">
        <v>99</v>
      </c>
      <c r="B42" s="150" t="s">
        <v>40</v>
      </c>
      <c r="C42" s="147">
        <v>1664</v>
      </c>
      <c r="D42" s="148">
        <v>1828</v>
      </c>
      <c r="E42" s="148">
        <v>1966</v>
      </c>
      <c r="F42" s="148">
        <v>2079</v>
      </c>
      <c r="G42" s="148">
        <v>2254</v>
      </c>
      <c r="H42" s="148">
        <v>2447</v>
      </c>
      <c r="I42" s="148">
        <v>2616</v>
      </c>
      <c r="J42" s="148">
        <v>2678</v>
      </c>
      <c r="K42" s="148">
        <v>2725</v>
      </c>
      <c r="L42" s="148">
        <v>2830</v>
      </c>
      <c r="M42" s="148">
        <v>2941</v>
      </c>
      <c r="N42" s="148">
        <v>3017</v>
      </c>
      <c r="O42" s="148">
        <v>3095</v>
      </c>
      <c r="P42" s="148">
        <v>3225</v>
      </c>
      <c r="Q42" s="148">
        <v>3412</v>
      </c>
      <c r="R42" s="148">
        <v>3615</v>
      </c>
      <c r="S42" s="148">
        <v>4065</v>
      </c>
      <c r="T42" s="148">
        <v>4418</v>
      </c>
      <c r="U42" s="148">
        <v>4867</v>
      </c>
      <c r="V42" s="148">
        <v>5324</v>
      </c>
      <c r="W42" s="148">
        <v>5713</v>
      </c>
      <c r="X42" s="148">
        <v>6178</v>
      </c>
      <c r="Y42" s="148">
        <v>6610</v>
      </c>
      <c r="Z42" s="148">
        <v>7083</v>
      </c>
      <c r="AA42" s="148">
        <v>7468</v>
      </c>
      <c r="AB42" s="148">
        <v>7857</v>
      </c>
      <c r="AC42" s="148">
        <v>8165</v>
      </c>
      <c r="AD42" s="148">
        <v>8548</v>
      </c>
      <c r="AE42" s="148">
        <v>8759</v>
      </c>
      <c r="AF42" s="148">
        <v>9136</v>
      </c>
      <c r="AG42" s="148">
        <v>9499</v>
      </c>
      <c r="AH42" s="148">
        <v>9744</v>
      </c>
    </row>
    <row r="43" spans="1:34" s="19" customFormat="1" ht="14.1" customHeight="1">
      <c r="A43" s="145" t="s">
        <v>100</v>
      </c>
      <c r="B43" s="146" t="s">
        <v>94</v>
      </c>
      <c r="C43" s="147">
        <v>21</v>
      </c>
      <c r="D43" s="148">
        <v>22</v>
      </c>
      <c r="E43" s="148">
        <v>38</v>
      </c>
      <c r="F43" s="148">
        <v>28</v>
      </c>
      <c r="G43" s="148">
        <v>38</v>
      </c>
      <c r="H43" s="148">
        <v>34</v>
      </c>
      <c r="I43" s="148">
        <v>50</v>
      </c>
      <c r="J43" s="148">
        <v>37</v>
      </c>
      <c r="K43" s="148">
        <v>45</v>
      </c>
      <c r="L43" s="148">
        <v>47</v>
      </c>
      <c r="M43" s="148">
        <v>49</v>
      </c>
      <c r="N43" s="148">
        <v>50</v>
      </c>
      <c r="O43" s="148">
        <v>81</v>
      </c>
      <c r="P43" s="148">
        <v>98</v>
      </c>
      <c r="Q43" s="148">
        <v>105</v>
      </c>
      <c r="R43" s="148">
        <v>117</v>
      </c>
      <c r="S43" s="148">
        <v>158</v>
      </c>
      <c r="T43" s="148">
        <v>332</v>
      </c>
      <c r="U43" s="148">
        <v>473</v>
      </c>
      <c r="V43" s="148">
        <v>555</v>
      </c>
      <c r="W43" s="148">
        <v>484</v>
      </c>
      <c r="X43" s="148">
        <v>693</v>
      </c>
      <c r="Y43" s="148">
        <v>906</v>
      </c>
      <c r="Z43" s="148">
        <v>999</v>
      </c>
      <c r="AA43" s="148">
        <v>984</v>
      </c>
      <c r="AB43" s="148">
        <v>661</v>
      </c>
      <c r="AC43" s="148">
        <v>802</v>
      </c>
      <c r="AD43" s="148">
        <v>1158</v>
      </c>
      <c r="AE43" s="148">
        <v>1044</v>
      </c>
      <c r="AF43" s="148">
        <v>1126</v>
      </c>
      <c r="AG43" s="148">
        <v>1420</v>
      </c>
      <c r="AH43" s="148">
        <v>1737</v>
      </c>
    </row>
    <row r="44" spans="1:34" s="19" customFormat="1" ht="14.1" customHeight="1">
      <c r="A44" s="151" t="s">
        <v>101</v>
      </c>
      <c r="B44" s="152" t="s">
        <v>93</v>
      </c>
      <c r="C44" s="153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46</v>
      </c>
      <c r="I44" s="154">
        <v>118</v>
      </c>
      <c r="J44" s="154">
        <v>140</v>
      </c>
      <c r="K44" s="154">
        <v>140</v>
      </c>
      <c r="L44" s="154">
        <v>126</v>
      </c>
      <c r="M44" s="154">
        <v>113</v>
      </c>
      <c r="N44" s="154">
        <v>102</v>
      </c>
      <c r="O44" s="154">
        <v>112</v>
      </c>
      <c r="P44" s="154">
        <v>156</v>
      </c>
      <c r="Q44" s="154">
        <v>175</v>
      </c>
      <c r="R44" s="154">
        <v>172</v>
      </c>
      <c r="S44" s="154">
        <v>148</v>
      </c>
      <c r="T44" s="154">
        <v>141</v>
      </c>
      <c r="U44" s="154">
        <v>292</v>
      </c>
      <c r="V44" s="154">
        <v>585</v>
      </c>
      <c r="W44" s="154">
        <v>772</v>
      </c>
      <c r="X44" s="154">
        <v>809</v>
      </c>
      <c r="Y44" s="154">
        <v>977</v>
      </c>
      <c r="Z44" s="154">
        <v>1192</v>
      </c>
      <c r="AA44" s="154">
        <v>1102</v>
      </c>
      <c r="AB44" s="154">
        <v>1343</v>
      </c>
      <c r="AC44" s="154">
        <v>1423</v>
      </c>
      <c r="AD44" s="154">
        <v>1412</v>
      </c>
      <c r="AE44" s="154">
        <v>1348</v>
      </c>
      <c r="AF44" s="154">
        <v>1600</v>
      </c>
      <c r="AG44" s="154">
        <v>1670</v>
      </c>
      <c r="AH44" s="154">
        <v>1802</v>
      </c>
    </row>
    <row r="45" spans="1:34" s="19" customFormat="1" ht="3.2" customHeight="1">
      <c r="A45" s="1"/>
      <c r="B45" s="1"/>
      <c r="C45" s="45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4" s="19" customFormat="1" ht="16.149999999999999" customHeight="1">
      <c r="A46" s="155" t="s">
        <v>31</v>
      </c>
      <c r="B46" s="156" t="s">
        <v>104</v>
      </c>
      <c r="C46" s="157">
        <v>17351</v>
      </c>
      <c r="D46" s="157">
        <v>17609</v>
      </c>
      <c r="E46" s="157">
        <v>17862</v>
      </c>
      <c r="F46" s="157">
        <v>17964</v>
      </c>
      <c r="G46" s="157">
        <v>18351</v>
      </c>
      <c r="H46" s="157">
        <v>18718</v>
      </c>
      <c r="I46" s="157">
        <v>19458</v>
      </c>
      <c r="J46" s="157">
        <v>19120</v>
      </c>
      <c r="K46" s="157">
        <v>18985</v>
      </c>
      <c r="L46" s="157">
        <v>18899</v>
      </c>
      <c r="M46" s="157">
        <v>19388</v>
      </c>
      <c r="N46" s="157">
        <v>19558</v>
      </c>
      <c r="O46" s="157">
        <v>19945</v>
      </c>
      <c r="P46" s="157">
        <v>20216</v>
      </c>
      <c r="Q46" s="157">
        <v>20485</v>
      </c>
      <c r="R46" s="157">
        <v>20947</v>
      </c>
      <c r="S46" s="157">
        <v>22174</v>
      </c>
      <c r="T46" s="157">
        <v>23708</v>
      </c>
      <c r="U46" s="157">
        <v>25044</v>
      </c>
      <c r="V46" s="157">
        <v>26565</v>
      </c>
      <c r="W46" s="157">
        <v>27859</v>
      </c>
      <c r="X46" s="157">
        <v>28773</v>
      </c>
      <c r="Y46" s="157">
        <v>29969</v>
      </c>
      <c r="Z46" s="157">
        <v>31251</v>
      </c>
      <c r="AA46" s="157">
        <v>31876</v>
      </c>
      <c r="AB46" s="157">
        <v>32629</v>
      </c>
      <c r="AC46" s="157">
        <v>33938</v>
      </c>
      <c r="AD46" s="157">
        <v>35474</v>
      </c>
      <c r="AE46" s="157">
        <v>35514</v>
      </c>
      <c r="AF46" s="157">
        <v>36917</v>
      </c>
      <c r="AG46" s="157">
        <v>38128</v>
      </c>
      <c r="AH46" s="157">
        <v>39655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3" orientation="landscape" r:id="rId1"/>
  <headerFooter alignWithMargins="0">
    <oddHeader>&amp;LSchweizerische Holzenergiestatistik EJ2021&amp;C&amp;"Arial,Fett"&amp;12Endenergie und Nutzenergie nach Verbrauchergruppen&amp;"Arial,Standard"&amp;10
(in TJ, witterungsbereinigt)</oddHeader>
    <oddFooter>&amp;R15.08.2022</oddFoot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H35"/>
  <sheetViews>
    <sheetView view="pageLayout" topLeftCell="C46" zoomScale="90" zoomScaleNormal="80" zoomScaleSheetLayoutView="80" zoomScalePageLayoutView="90" workbookViewId="0">
      <selection activeCell="AH72" sqref="AH72"/>
    </sheetView>
  </sheetViews>
  <sheetFormatPr baseColWidth="10" defaultColWidth="11.42578125" defaultRowHeight="12"/>
  <cols>
    <col min="1" max="1" width="5.28515625" style="19" customWidth="1"/>
    <col min="2" max="2" width="32.85546875" style="19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710937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21733</v>
      </c>
      <c r="D2" s="36">
        <v>25503</v>
      </c>
      <c r="E2" s="36">
        <v>25415</v>
      </c>
      <c r="F2" s="36">
        <v>26052</v>
      </c>
      <c r="G2" s="36">
        <v>24200</v>
      </c>
      <c r="H2" s="36">
        <v>25941</v>
      </c>
      <c r="I2" s="36">
        <v>27167</v>
      </c>
      <c r="J2" s="36">
        <v>22999</v>
      </c>
      <c r="K2" s="36">
        <v>22534</v>
      </c>
      <c r="L2" s="36">
        <v>21477</v>
      </c>
      <c r="M2" s="36">
        <v>18744</v>
      </c>
      <c r="N2" s="36">
        <v>19355</v>
      </c>
      <c r="O2" s="36">
        <v>17884</v>
      </c>
      <c r="P2" s="36">
        <v>18320</v>
      </c>
      <c r="Q2" s="36">
        <v>17391</v>
      </c>
      <c r="R2" s="36">
        <v>17324</v>
      </c>
      <c r="S2" s="36">
        <v>16879</v>
      </c>
      <c r="T2" s="36">
        <v>15281</v>
      </c>
      <c r="U2" s="36">
        <v>15857</v>
      </c>
      <c r="V2" s="36">
        <v>13733</v>
      </c>
      <c r="W2" s="36">
        <v>11851</v>
      </c>
      <c r="X2" s="36">
        <v>8311</v>
      </c>
      <c r="Y2" s="36">
        <v>8095</v>
      </c>
      <c r="Z2" s="36">
        <v>8019</v>
      </c>
      <c r="AA2" s="36">
        <v>5906</v>
      </c>
      <c r="AB2" s="36">
        <v>6163</v>
      </c>
      <c r="AC2" s="36">
        <v>6572</v>
      </c>
      <c r="AD2" s="36">
        <v>6396</v>
      </c>
      <c r="AE2" s="36">
        <v>5968</v>
      </c>
      <c r="AF2" s="36">
        <v>5986</v>
      </c>
      <c r="AG2" s="36">
        <v>5530</v>
      </c>
      <c r="AH2" s="36">
        <v>5623</v>
      </c>
    </row>
    <row r="3" spans="1:34" ht="14.1" customHeight="1">
      <c r="A3" s="21">
        <v>2</v>
      </c>
      <c r="B3" s="22" t="s">
        <v>10</v>
      </c>
      <c r="C3" s="23">
        <v>24782</v>
      </c>
      <c r="D3" s="24">
        <v>33807</v>
      </c>
      <c r="E3" s="24">
        <v>38200</v>
      </c>
      <c r="F3" s="24">
        <v>43430</v>
      </c>
      <c r="G3" s="24">
        <v>44273</v>
      </c>
      <c r="H3" s="24">
        <v>52320</v>
      </c>
      <c r="I3" s="24">
        <v>62997</v>
      </c>
      <c r="J3" s="24">
        <v>61316</v>
      </c>
      <c r="K3" s="24">
        <v>69243</v>
      </c>
      <c r="L3" s="24">
        <v>74584</v>
      </c>
      <c r="M3" s="24">
        <v>73464</v>
      </c>
      <c r="N3" s="24">
        <v>81151</v>
      </c>
      <c r="O3" s="24">
        <v>78837</v>
      </c>
      <c r="P3" s="24">
        <v>86108</v>
      </c>
      <c r="Q3" s="24">
        <v>87064</v>
      </c>
      <c r="R3" s="24">
        <v>91436</v>
      </c>
      <c r="S3" s="24">
        <v>94326</v>
      </c>
      <c r="T3" s="24">
        <v>89214</v>
      </c>
      <c r="U3" s="24">
        <v>101789</v>
      </c>
      <c r="V3" s="24">
        <v>105137</v>
      </c>
      <c r="W3" s="24">
        <v>116246</v>
      </c>
      <c r="X3" s="24">
        <v>93012</v>
      </c>
      <c r="Y3" s="24">
        <v>101717</v>
      </c>
      <c r="Z3" s="24">
        <v>109993</v>
      </c>
      <c r="AA3" s="24">
        <v>85140</v>
      </c>
      <c r="AB3" s="24">
        <v>89555</v>
      </c>
      <c r="AC3" s="24">
        <v>90307</v>
      </c>
      <c r="AD3" s="24">
        <v>82963</v>
      </c>
      <c r="AE3" s="24">
        <v>72820</v>
      </c>
      <c r="AF3" s="24">
        <v>70526</v>
      </c>
      <c r="AG3" s="24">
        <v>62301</v>
      </c>
      <c r="AH3" s="24">
        <v>69205</v>
      </c>
    </row>
    <row r="4" spans="1:34" ht="14.1" customHeight="1">
      <c r="A4" s="21">
        <v>3</v>
      </c>
      <c r="B4" s="22" t="s">
        <v>11</v>
      </c>
      <c r="C4" s="23">
        <v>109770</v>
      </c>
      <c r="D4" s="24">
        <v>133880</v>
      </c>
      <c r="E4" s="24">
        <v>139625</v>
      </c>
      <c r="F4" s="24">
        <v>148786</v>
      </c>
      <c r="G4" s="24">
        <v>147785</v>
      </c>
      <c r="H4" s="24">
        <v>169797</v>
      </c>
      <c r="I4" s="24">
        <v>195001</v>
      </c>
      <c r="J4" s="24">
        <v>184900</v>
      </c>
      <c r="K4" s="24">
        <v>205403</v>
      </c>
      <c r="L4" s="24">
        <v>216886</v>
      </c>
      <c r="M4" s="24">
        <v>206104</v>
      </c>
      <c r="N4" s="24">
        <v>215730</v>
      </c>
      <c r="O4" s="24">
        <v>212314</v>
      </c>
      <c r="P4" s="24">
        <v>238152</v>
      </c>
      <c r="Q4" s="24">
        <v>246290</v>
      </c>
      <c r="R4" s="24">
        <v>267664</v>
      </c>
      <c r="S4" s="24">
        <v>281786</v>
      </c>
      <c r="T4" s="24">
        <v>271120</v>
      </c>
      <c r="U4" s="24">
        <v>313052</v>
      </c>
      <c r="V4" s="24">
        <v>325919</v>
      </c>
      <c r="W4" s="24">
        <v>372254</v>
      </c>
      <c r="X4" s="24">
        <v>304558</v>
      </c>
      <c r="Y4" s="24">
        <v>340363</v>
      </c>
      <c r="Z4" s="24">
        <v>376540</v>
      </c>
      <c r="AA4" s="24">
        <v>296937</v>
      </c>
      <c r="AB4" s="24">
        <v>323403</v>
      </c>
      <c r="AC4" s="24">
        <v>342731</v>
      </c>
      <c r="AD4" s="24">
        <v>329059</v>
      </c>
      <c r="AE4" s="24">
        <v>300460</v>
      </c>
      <c r="AF4" s="24">
        <v>297792</v>
      </c>
      <c r="AG4" s="24">
        <v>271480</v>
      </c>
      <c r="AH4" s="24">
        <v>304226</v>
      </c>
    </row>
    <row r="5" spans="1:34" ht="14.1" customHeight="1">
      <c r="A5" s="21" t="s">
        <v>70</v>
      </c>
      <c r="B5" s="22" t="s">
        <v>12</v>
      </c>
      <c r="C5" s="23">
        <v>182454</v>
      </c>
      <c r="D5" s="24">
        <v>196412</v>
      </c>
      <c r="E5" s="24">
        <v>183134</v>
      </c>
      <c r="F5" s="24">
        <v>179346</v>
      </c>
      <c r="G5" s="24">
        <v>160313</v>
      </c>
      <c r="H5" s="24">
        <v>154781</v>
      </c>
      <c r="I5" s="24">
        <v>164760</v>
      </c>
      <c r="J5" s="24">
        <v>139345</v>
      </c>
      <c r="K5" s="24">
        <v>131841</v>
      </c>
      <c r="L5" s="24">
        <v>120810</v>
      </c>
      <c r="M5" s="24">
        <v>100896</v>
      </c>
      <c r="N5" s="24">
        <v>88154</v>
      </c>
      <c r="O5" s="24">
        <v>72529</v>
      </c>
      <c r="P5" s="24">
        <v>70008</v>
      </c>
      <c r="Q5" s="24">
        <v>62818</v>
      </c>
      <c r="R5" s="24">
        <v>58229</v>
      </c>
      <c r="S5" s="24">
        <v>50696</v>
      </c>
      <c r="T5" s="24">
        <v>39724</v>
      </c>
      <c r="U5" s="24">
        <v>35528</v>
      </c>
      <c r="V5" s="24">
        <v>28915</v>
      </c>
      <c r="W5" s="24">
        <v>25346</v>
      </c>
      <c r="X5" s="24">
        <v>18430</v>
      </c>
      <c r="Y5" s="24">
        <v>18393</v>
      </c>
      <c r="Z5" s="24">
        <v>17650</v>
      </c>
      <c r="AA5" s="24">
        <v>11997</v>
      </c>
      <c r="AB5" s="24">
        <v>11255</v>
      </c>
      <c r="AC5" s="24">
        <v>10267</v>
      </c>
      <c r="AD5" s="24">
        <v>8074</v>
      </c>
      <c r="AE5" s="24">
        <v>7338</v>
      </c>
      <c r="AF5" s="24">
        <v>7372</v>
      </c>
      <c r="AG5" s="24">
        <v>6385</v>
      </c>
      <c r="AH5" s="24">
        <v>7401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244</v>
      </c>
      <c r="L6" s="24">
        <v>409</v>
      </c>
      <c r="M6" s="24">
        <v>699</v>
      </c>
      <c r="N6" s="24">
        <v>1255</v>
      </c>
      <c r="O6" s="24">
        <v>2038</v>
      </c>
      <c r="P6" s="24">
        <v>2916</v>
      </c>
      <c r="Q6" s="24">
        <v>3807</v>
      </c>
      <c r="R6" s="24">
        <v>5065</v>
      </c>
      <c r="S6" s="24">
        <v>7076</v>
      </c>
      <c r="T6" s="24">
        <v>8076</v>
      </c>
      <c r="U6" s="24">
        <v>10773</v>
      </c>
      <c r="V6" s="24">
        <v>12542</v>
      </c>
      <c r="W6" s="24">
        <v>16024</v>
      </c>
      <c r="X6" s="24">
        <v>14348</v>
      </c>
      <c r="Y6" s="24">
        <v>17369</v>
      </c>
      <c r="Z6" s="24">
        <v>20246</v>
      </c>
      <c r="AA6" s="24">
        <v>16910</v>
      </c>
      <c r="AB6" s="24">
        <v>19302</v>
      </c>
      <c r="AC6" s="24">
        <v>21141</v>
      </c>
      <c r="AD6" s="24">
        <v>20827</v>
      </c>
      <c r="AE6" s="24">
        <v>19808</v>
      </c>
      <c r="AF6" s="24">
        <v>19908</v>
      </c>
      <c r="AG6" s="24">
        <v>18600</v>
      </c>
      <c r="AH6" s="24">
        <v>21028</v>
      </c>
    </row>
    <row r="7" spans="1:34" ht="14.1" customHeight="1">
      <c r="A7" s="21">
        <v>5</v>
      </c>
      <c r="B7" s="22" t="s">
        <v>13</v>
      </c>
      <c r="C7" s="23">
        <v>402958</v>
      </c>
      <c r="D7" s="24">
        <v>423417</v>
      </c>
      <c r="E7" s="24">
        <v>385707</v>
      </c>
      <c r="F7" s="24">
        <v>367933</v>
      </c>
      <c r="G7" s="24">
        <v>321612</v>
      </c>
      <c r="H7" s="24">
        <v>329070</v>
      </c>
      <c r="I7" s="24">
        <v>343906</v>
      </c>
      <c r="J7" s="24">
        <v>293437</v>
      </c>
      <c r="K7" s="24">
        <v>291971</v>
      </c>
      <c r="L7" s="24">
        <v>285324</v>
      </c>
      <c r="M7" s="24">
        <v>255395</v>
      </c>
      <c r="N7" s="24">
        <v>272904</v>
      </c>
      <c r="O7" s="24">
        <v>256658</v>
      </c>
      <c r="P7" s="24">
        <v>271946</v>
      </c>
      <c r="Q7" s="24">
        <v>266178</v>
      </c>
      <c r="R7" s="24">
        <v>270232</v>
      </c>
      <c r="S7" s="24">
        <v>268050</v>
      </c>
      <c r="T7" s="24">
        <v>244251</v>
      </c>
      <c r="U7" s="24">
        <v>271118</v>
      </c>
      <c r="V7" s="24">
        <v>276099</v>
      </c>
      <c r="W7" s="24">
        <v>316680</v>
      </c>
      <c r="X7" s="24">
        <v>262449</v>
      </c>
      <c r="Y7" s="24">
        <v>298772</v>
      </c>
      <c r="Z7" s="24">
        <v>334794</v>
      </c>
      <c r="AA7" s="24">
        <v>271565</v>
      </c>
      <c r="AB7" s="24">
        <v>302155</v>
      </c>
      <c r="AC7" s="24">
        <v>323703</v>
      </c>
      <c r="AD7" s="24">
        <v>315623</v>
      </c>
      <c r="AE7" s="24">
        <v>295424</v>
      </c>
      <c r="AF7" s="24">
        <v>302265</v>
      </c>
      <c r="AG7" s="24">
        <v>282554</v>
      </c>
      <c r="AH7" s="24">
        <v>330689</v>
      </c>
    </row>
    <row r="8" spans="1:34" ht="14.1" customHeight="1">
      <c r="A8" s="21">
        <v>6</v>
      </c>
      <c r="B8" s="22" t="s">
        <v>14</v>
      </c>
      <c r="C8" s="23">
        <v>386659</v>
      </c>
      <c r="D8" s="24">
        <v>402671</v>
      </c>
      <c r="E8" s="24">
        <v>360967</v>
      </c>
      <c r="F8" s="24">
        <v>336295</v>
      </c>
      <c r="G8" s="24">
        <v>287760</v>
      </c>
      <c r="H8" s="24">
        <v>283263</v>
      </c>
      <c r="I8" s="24">
        <v>285706</v>
      </c>
      <c r="J8" s="24">
        <v>229070</v>
      </c>
      <c r="K8" s="24">
        <v>212012</v>
      </c>
      <c r="L8" s="24">
        <v>190710</v>
      </c>
      <c r="M8" s="24">
        <v>160614</v>
      </c>
      <c r="N8" s="24">
        <v>164851</v>
      </c>
      <c r="O8" s="24">
        <v>149510</v>
      </c>
      <c r="P8" s="24">
        <v>152698</v>
      </c>
      <c r="Q8" s="24">
        <v>143857</v>
      </c>
      <c r="R8" s="24">
        <v>142319</v>
      </c>
      <c r="S8" s="24">
        <v>125408</v>
      </c>
      <c r="T8" s="24">
        <v>102001</v>
      </c>
      <c r="U8" s="24">
        <v>99600</v>
      </c>
      <c r="V8" s="24">
        <v>88652</v>
      </c>
      <c r="W8" s="24">
        <v>85165</v>
      </c>
      <c r="X8" s="24">
        <v>62536</v>
      </c>
      <c r="Y8" s="24">
        <v>67374</v>
      </c>
      <c r="Z8" s="24">
        <v>69600</v>
      </c>
      <c r="AA8" s="24">
        <v>51509</v>
      </c>
      <c r="AB8" s="24">
        <v>53175</v>
      </c>
      <c r="AC8" s="24">
        <v>51874</v>
      </c>
      <c r="AD8" s="24">
        <v>46693</v>
      </c>
      <c r="AE8" s="24">
        <v>40673</v>
      </c>
      <c r="AF8" s="24">
        <v>39110</v>
      </c>
      <c r="AG8" s="24">
        <v>34271</v>
      </c>
      <c r="AH8" s="24">
        <v>38233</v>
      </c>
    </row>
    <row r="9" spans="1:34" ht="14.1" customHeight="1">
      <c r="A9" s="21">
        <v>7</v>
      </c>
      <c r="B9" s="22" t="s">
        <v>15</v>
      </c>
      <c r="C9" s="23">
        <v>463023</v>
      </c>
      <c r="D9" s="24">
        <v>496877</v>
      </c>
      <c r="E9" s="24">
        <v>462417</v>
      </c>
      <c r="F9" s="24">
        <v>451103</v>
      </c>
      <c r="G9" s="24">
        <v>403321</v>
      </c>
      <c r="H9" s="24">
        <v>416585</v>
      </c>
      <c r="I9" s="24">
        <v>433455</v>
      </c>
      <c r="J9" s="24">
        <v>368757</v>
      </c>
      <c r="K9" s="24">
        <v>364865</v>
      </c>
      <c r="L9" s="24">
        <v>351220</v>
      </c>
      <c r="M9" s="24">
        <v>311790</v>
      </c>
      <c r="N9" s="24">
        <v>316947</v>
      </c>
      <c r="O9" s="24">
        <v>283768</v>
      </c>
      <c r="P9" s="24">
        <v>285960</v>
      </c>
      <c r="Q9" s="24">
        <v>267225</v>
      </c>
      <c r="R9" s="24">
        <v>258629</v>
      </c>
      <c r="S9" s="24">
        <v>232910</v>
      </c>
      <c r="T9" s="24">
        <v>187364</v>
      </c>
      <c r="U9" s="24">
        <v>183919</v>
      </c>
      <c r="V9" s="24">
        <v>163534</v>
      </c>
      <c r="W9" s="24">
        <v>149016</v>
      </c>
      <c r="X9" s="24">
        <v>99079</v>
      </c>
      <c r="Y9" s="24">
        <v>88839</v>
      </c>
      <c r="Z9" s="24">
        <v>75395</v>
      </c>
      <c r="AA9" s="24">
        <v>45980</v>
      </c>
      <c r="AB9" s="24">
        <v>47141</v>
      </c>
      <c r="AC9" s="24">
        <v>47118</v>
      </c>
      <c r="AD9" s="24">
        <v>43096</v>
      </c>
      <c r="AE9" s="24">
        <v>38291</v>
      </c>
      <c r="AF9" s="24">
        <v>37032</v>
      </c>
      <c r="AG9" s="24">
        <v>33019</v>
      </c>
      <c r="AH9" s="24">
        <v>36407</v>
      </c>
    </row>
    <row r="10" spans="1:34" ht="14.1" customHeight="1">
      <c r="A10" s="21">
        <v>8</v>
      </c>
      <c r="B10" s="22" t="s">
        <v>73</v>
      </c>
      <c r="C10" s="23">
        <v>520423</v>
      </c>
      <c r="D10" s="24">
        <v>581123</v>
      </c>
      <c r="E10" s="24">
        <v>558916</v>
      </c>
      <c r="F10" s="24">
        <v>559020</v>
      </c>
      <c r="G10" s="24">
        <v>512804</v>
      </c>
      <c r="H10" s="24">
        <v>537596</v>
      </c>
      <c r="I10" s="24">
        <v>582479</v>
      </c>
      <c r="J10" s="24">
        <v>517206</v>
      </c>
      <c r="K10" s="24">
        <v>529296</v>
      </c>
      <c r="L10" s="24">
        <v>525139</v>
      </c>
      <c r="M10" s="24">
        <v>484786</v>
      </c>
      <c r="N10" s="24">
        <v>517767</v>
      </c>
      <c r="O10" s="24">
        <v>484803</v>
      </c>
      <c r="P10" s="24">
        <v>507559</v>
      </c>
      <c r="Q10" s="24">
        <v>493772</v>
      </c>
      <c r="R10" s="24">
        <v>498099</v>
      </c>
      <c r="S10" s="24">
        <v>477231</v>
      </c>
      <c r="T10" s="24">
        <v>421642</v>
      </c>
      <c r="U10" s="24">
        <v>450624</v>
      </c>
      <c r="V10" s="24">
        <v>434817</v>
      </c>
      <c r="W10" s="24">
        <v>447535</v>
      </c>
      <c r="X10" s="24">
        <v>331831</v>
      </c>
      <c r="Y10" s="24">
        <v>342534</v>
      </c>
      <c r="Z10" s="24">
        <v>348129</v>
      </c>
      <c r="AA10" s="24">
        <v>249171</v>
      </c>
      <c r="AB10" s="24">
        <v>262976</v>
      </c>
      <c r="AC10" s="24">
        <v>268810</v>
      </c>
      <c r="AD10" s="24">
        <v>252505</v>
      </c>
      <c r="AE10" s="24">
        <v>229401</v>
      </c>
      <c r="AF10" s="24">
        <v>230005</v>
      </c>
      <c r="AG10" s="24">
        <v>205428</v>
      </c>
      <c r="AH10" s="24">
        <v>224645</v>
      </c>
    </row>
    <row r="11" spans="1:34" ht="14.1" customHeight="1">
      <c r="A11" s="21">
        <v>9</v>
      </c>
      <c r="B11" s="22" t="s">
        <v>74</v>
      </c>
      <c r="C11" s="23">
        <v>8739</v>
      </c>
      <c r="D11" s="24">
        <v>10338</v>
      </c>
      <c r="E11" s="24">
        <v>11218</v>
      </c>
      <c r="F11" s="24">
        <v>12948</v>
      </c>
      <c r="G11" s="24">
        <v>13902</v>
      </c>
      <c r="H11" s="24">
        <v>17263</v>
      </c>
      <c r="I11" s="24">
        <v>20913</v>
      </c>
      <c r="J11" s="24">
        <v>20459</v>
      </c>
      <c r="K11" s="24">
        <v>22650</v>
      </c>
      <c r="L11" s="24">
        <v>24342</v>
      </c>
      <c r="M11" s="24">
        <v>24325</v>
      </c>
      <c r="N11" s="24">
        <v>28686</v>
      </c>
      <c r="O11" s="24">
        <v>28847</v>
      </c>
      <c r="P11" s="24">
        <v>32520</v>
      </c>
      <c r="Q11" s="24">
        <v>33666</v>
      </c>
      <c r="R11" s="24">
        <v>36148</v>
      </c>
      <c r="S11" s="24">
        <v>36339</v>
      </c>
      <c r="T11" s="24">
        <v>34028</v>
      </c>
      <c r="U11" s="24">
        <v>37867</v>
      </c>
      <c r="V11" s="24">
        <v>38187</v>
      </c>
      <c r="W11" s="24">
        <v>42006</v>
      </c>
      <c r="X11" s="24">
        <v>35328</v>
      </c>
      <c r="Y11" s="24">
        <v>38658</v>
      </c>
      <c r="Z11" s="24">
        <v>40849</v>
      </c>
      <c r="AA11" s="24">
        <v>32000</v>
      </c>
      <c r="AB11" s="24">
        <v>33244</v>
      </c>
      <c r="AC11" s="24">
        <v>33616</v>
      </c>
      <c r="AD11" s="24">
        <v>31888</v>
      </c>
      <c r="AE11" s="24">
        <v>29599</v>
      </c>
      <c r="AF11" s="24">
        <v>28938</v>
      </c>
      <c r="AG11" s="24">
        <v>25925</v>
      </c>
      <c r="AH11" s="24">
        <v>26887</v>
      </c>
    </row>
    <row r="12" spans="1:34" ht="14.1" customHeight="1">
      <c r="A12" s="21">
        <v>10</v>
      </c>
      <c r="B12" s="22" t="s">
        <v>16</v>
      </c>
      <c r="C12" s="23">
        <v>195836</v>
      </c>
      <c r="D12" s="24">
        <v>213372</v>
      </c>
      <c r="E12" s="24">
        <v>201632</v>
      </c>
      <c r="F12" s="24">
        <v>196360</v>
      </c>
      <c r="G12" s="24">
        <v>174585</v>
      </c>
      <c r="H12" s="24">
        <v>177216</v>
      </c>
      <c r="I12" s="24">
        <v>178954</v>
      </c>
      <c r="J12" s="24">
        <v>148096</v>
      </c>
      <c r="K12" s="24">
        <v>138618</v>
      </c>
      <c r="L12" s="24">
        <v>123170</v>
      </c>
      <c r="M12" s="24">
        <v>97442</v>
      </c>
      <c r="N12" s="24">
        <v>83889</v>
      </c>
      <c r="O12" s="24">
        <v>66180</v>
      </c>
      <c r="P12" s="24">
        <v>60514</v>
      </c>
      <c r="Q12" s="24">
        <v>51964</v>
      </c>
      <c r="R12" s="24">
        <v>47847</v>
      </c>
      <c r="S12" s="24">
        <v>42094</v>
      </c>
      <c r="T12" s="24">
        <v>34570</v>
      </c>
      <c r="U12" s="24">
        <v>33785</v>
      </c>
      <c r="V12" s="24">
        <v>28738</v>
      </c>
      <c r="W12" s="24">
        <v>27176</v>
      </c>
      <c r="X12" s="24">
        <v>19369</v>
      </c>
      <c r="Y12" s="24">
        <v>18921</v>
      </c>
      <c r="Z12" s="24">
        <v>18114</v>
      </c>
      <c r="AA12" s="24">
        <v>12441</v>
      </c>
      <c r="AB12" s="24">
        <v>11886</v>
      </c>
      <c r="AC12" s="24">
        <v>11142</v>
      </c>
      <c r="AD12" s="24">
        <v>8780</v>
      </c>
      <c r="AE12" s="24">
        <v>6643</v>
      </c>
      <c r="AF12" s="24">
        <v>5645</v>
      </c>
      <c r="AG12" s="24">
        <v>4237</v>
      </c>
      <c r="AH12" s="24">
        <v>3827</v>
      </c>
    </row>
    <row r="13" spans="1:34" ht="14.1" customHeight="1">
      <c r="A13" s="21" t="s">
        <v>72</v>
      </c>
      <c r="B13" s="22" t="s">
        <v>75</v>
      </c>
      <c r="C13" s="23">
        <v>24180</v>
      </c>
      <c r="D13" s="24">
        <v>32751</v>
      </c>
      <c r="E13" s="24">
        <v>36000</v>
      </c>
      <c r="F13" s="24">
        <v>39082</v>
      </c>
      <c r="G13" s="24">
        <v>39178</v>
      </c>
      <c r="H13" s="24">
        <v>43924</v>
      </c>
      <c r="I13" s="24">
        <v>51789</v>
      </c>
      <c r="J13" s="24">
        <v>50203</v>
      </c>
      <c r="K13" s="24">
        <v>54861</v>
      </c>
      <c r="L13" s="24">
        <v>58333</v>
      </c>
      <c r="M13" s="24">
        <v>55696</v>
      </c>
      <c r="N13" s="24">
        <v>63108</v>
      </c>
      <c r="O13" s="24">
        <v>63530</v>
      </c>
      <c r="P13" s="24">
        <v>71341</v>
      </c>
      <c r="Q13" s="24">
        <v>71108</v>
      </c>
      <c r="R13" s="24">
        <v>76356</v>
      </c>
      <c r="S13" s="24">
        <v>78418</v>
      </c>
      <c r="T13" s="24">
        <v>73399</v>
      </c>
      <c r="U13" s="24">
        <v>84504</v>
      </c>
      <c r="V13" s="24">
        <v>87160</v>
      </c>
      <c r="W13" s="24">
        <v>102158</v>
      </c>
      <c r="X13" s="24">
        <v>80970</v>
      </c>
      <c r="Y13" s="24">
        <v>87813</v>
      </c>
      <c r="Z13" s="24">
        <v>95884</v>
      </c>
      <c r="AA13" s="24">
        <v>74917</v>
      </c>
      <c r="AB13" s="24">
        <v>79691</v>
      </c>
      <c r="AC13" s="24">
        <v>80904</v>
      </c>
      <c r="AD13" s="24">
        <v>75218</v>
      </c>
      <c r="AE13" s="24">
        <v>67587</v>
      </c>
      <c r="AF13" s="24">
        <v>65216</v>
      </c>
      <c r="AG13" s="24">
        <v>56667</v>
      </c>
      <c r="AH13" s="24">
        <v>58982</v>
      </c>
    </row>
    <row r="14" spans="1:34" ht="14.1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1007</v>
      </c>
      <c r="L14" s="24">
        <v>2630</v>
      </c>
      <c r="M14" s="24">
        <v>5980</v>
      </c>
      <c r="N14" s="24">
        <v>14795</v>
      </c>
      <c r="O14" s="24">
        <v>23785</v>
      </c>
      <c r="P14" s="24">
        <v>37360</v>
      </c>
      <c r="Q14" s="24">
        <v>52673</v>
      </c>
      <c r="R14" s="24">
        <v>85489</v>
      </c>
      <c r="S14" s="24">
        <v>126598</v>
      </c>
      <c r="T14" s="24">
        <v>132251</v>
      </c>
      <c r="U14" s="24">
        <v>166384</v>
      </c>
      <c r="V14" s="24">
        <v>183742</v>
      </c>
      <c r="W14" s="24">
        <v>224045</v>
      </c>
      <c r="X14" s="24">
        <v>192413</v>
      </c>
      <c r="Y14" s="24">
        <v>228834</v>
      </c>
      <c r="Z14" s="24">
        <v>267164</v>
      </c>
      <c r="AA14" s="24">
        <v>223332</v>
      </c>
      <c r="AB14" s="24">
        <v>252727</v>
      </c>
      <c r="AC14" s="24">
        <v>277694</v>
      </c>
      <c r="AD14" s="24">
        <v>278610</v>
      </c>
      <c r="AE14" s="24">
        <v>270004</v>
      </c>
      <c r="AF14" s="24">
        <v>284630</v>
      </c>
      <c r="AG14" s="24">
        <v>264771</v>
      </c>
      <c r="AH14" s="24">
        <v>309428</v>
      </c>
    </row>
    <row r="15" spans="1:34" ht="25.15" customHeight="1">
      <c r="A15" s="21" t="s">
        <v>87</v>
      </c>
      <c r="B15" s="22" t="s">
        <v>76</v>
      </c>
      <c r="C15" s="23">
        <v>46722</v>
      </c>
      <c r="D15" s="24">
        <v>57656</v>
      </c>
      <c r="E15" s="24">
        <v>61522</v>
      </c>
      <c r="F15" s="24">
        <v>68880</v>
      </c>
      <c r="G15" s="24">
        <v>71141</v>
      </c>
      <c r="H15" s="24">
        <v>86580</v>
      </c>
      <c r="I15" s="24">
        <v>102858</v>
      </c>
      <c r="J15" s="24">
        <v>98787</v>
      </c>
      <c r="K15" s="24">
        <v>110582</v>
      </c>
      <c r="L15" s="24">
        <v>119161</v>
      </c>
      <c r="M15" s="24">
        <v>117336</v>
      </c>
      <c r="N15" s="24">
        <v>139096</v>
      </c>
      <c r="O15" s="24">
        <v>141818</v>
      </c>
      <c r="P15" s="24">
        <v>161073</v>
      </c>
      <c r="Q15" s="24">
        <v>169815</v>
      </c>
      <c r="R15" s="24">
        <v>188628</v>
      </c>
      <c r="S15" s="24">
        <v>205537</v>
      </c>
      <c r="T15" s="24">
        <v>199234</v>
      </c>
      <c r="U15" s="24">
        <v>229409</v>
      </c>
      <c r="V15" s="24">
        <v>236869</v>
      </c>
      <c r="W15" s="24">
        <v>275177</v>
      </c>
      <c r="X15" s="24">
        <v>236953</v>
      </c>
      <c r="Y15" s="24">
        <v>278992</v>
      </c>
      <c r="Z15" s="24">
        <v>319666</v>
      </c>
      <c r="AA15" s="24">
        <v>265852</v>
      </c>
      <c r="AB15" s="24">
        <v>304395</v>
      </c>
      <c r="AC15" s="24">
        <v>336370</v>
      </c>
      <c r="AD15" s="24">
        <v>338700</v>
      </c>
      <c r="AE15" s="24">
        <v>325892</v>
      </c>
      <c r="AF15" s="24">
        <v>338016</v>
      </c>
      <c r="AG15" s="24">
        <v>323136</v>
      </c>
      <c r="AH15" s="24">
        <v>379037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365</v>
      </c>
      <c r="N16" s="24">
        <v>1485</v>
      </c>
      <c r="O16" s="24">
        <v>1934</v>
      </c>
      <c r="P16" s="24">
        <v>2929</v>
      </c>
      <c r="Q16" s="24">
        <v>5124</v>
      </c>
      <c r="R16" s="24">
        <v>11787</v>
      </c>
      <c r="S16" s="24">
        <v>20480</v>
      </c>
      <c r="T16" s="24">
        <v>28914</v>
      </c>
      <c r="U16" s="24">
        <v>39339</v>
      </c>
      <c r="V16" s="24">
        <v>47776</v>
      </c>
      <c r="W16" s="24">
        <v>62415</v>
      </c>
      <c r="X16" s="24">
        <v>60465</v>
      </c>
      <c r="Y16" s="24">
        <v>76728</v>
      </c>
      <c r="Z16" s="24">
        <v>94832</v>
      </c>
      <c r="AA16" s="24">
        <v>88348</v>
      </c>
      <c r="AB16" s="24">
        <v>112804</v>
      </c>
      <c r="AC16" s="24">
        <v>134328</v>
      </c>
      <c r="AD16" s="24">
        <v>149129</v>
      </c>
      <c r="AE16" s="24">
        <v>153558</v>
      </c>
      <c r="AF16" s="24">
        <v>166799</v>
      </c>
      <c r="AG16" s="24">
        <v>167356</v>
      </c>
      <c r="AH16" s="24">
        <v>204908</v>
      </c>
    </row>
    <row r="17" spans="1:34" ht="25.15" customHeight="1">
      <c r="A17" s="21">
        <v>13</v>
      </c>
      <c r="B17" s="22" t="s">
        <v>77</v>
      </c>
      <c r="C17" s="23">
        <v>95193</v>
      </c>
      <c r="D17" s="24">
        <v>112892</v>
      </c>
      <c r="E17" s="24">
        <v>114952</v>
      </c>
      <c r="F17" s="24">
        <v>119717</v>
      </c>
      <c r="G17" s="24">
        <v>114652</v>
      </c>
      <c r="H17" s="24">
        <v>126136</v>
      </c>
      <c r="I17" s="24">
        <v>141064</v>
      </c>
      <c r="J17" s="24">
        <v>130121</v>
      </c>
      <c r="K17" s="24">
        <v>134727</v>
      </c>
      <c r="L17" s="24">
        <v>138000</v>
      </c>
      <c r="M17" s="24">
        <v>129268</v>
      </c>
      <c r="N17" s="24">
        <v>138114</v>
      </c>
      <c r="O17" s="24">
        <v>130830</v>
      </c>
      <c r="P17" s="24">
        <v>141861</v>
      </c>
      <c r="Q17" s="24">
        <v>139271</v>
      </c>
      <c r="R17" s="24">
        <v>145078</v>
      </c>
      <c r="S17" s="24">
        <v>143362</v>
      </c>
      <c r="T17" s="24">
        <v>133643</v>
      </c>
      <c r="U17" s="24">
        <v>143800</v>
      </c>
      <c r="V17" s="24">
        <v>144977</v>
      </c>
      <c r="W17" s="24">
        <v>156015</v>
      </c>
      <c r="X17" s="24">
        <v>133814</v>
      </c>
      <c r="Y17" s="24">
        <v>145579</v>
      </c>
      <c r="Z17" s="24">
        <v>156742</v>
      </c>
      <c r="AA17" s="24">
        <v>129898</v>
      </c>
      <c r="AB17" s="24">
        <v>141937</v>
      </c>
      <c r="AC17" s="24">
        <v>150936</v>
      </c>
      <c r="AD17" s="24">
        <v>150811</v>
      </c>
      <c r="AE17" s="24">
        <v>144520</v>
      </c>
      <c r="AF17" s="24">
        <v>144165</v>
      </c>
      <c r="AG17" s="24">
        <v>138922</v>
      </c>
      <c r="AH17" s="24">
        <v>155792</v>
      </c>
    </row>
    <row r="18" spans="1:34" ht="25.15" customHeight="1">
      <c r="A18" s="21" t="s">
        <v>89</v>
      </c>
      <c r="B18" s="22" t="s">
        <v>17</v>
      </c>
      <c r="C18" s="23">
        <v>24010</v>
      </c>
      <c r="D18" s="24">
        <v>30936</v>
      </c>
      <c r="E18" s="24">
        <v>35875</v>
      </c>
      <c r="F18" s="24">
        <v>39651</v>
      </c>
      <c r="G18" s="24">
        <v>42393</v>
      </c>
      <c r="H18" s="24">
        <v>52211</v>
      </c>
      <c r="I18" s="24">
        <v>62934</v>
      </c>
      <c r="J18" s="24">
        <v>61048</v>
      </c>
      <c r="K18" s="24">
        <v>67847</v>
      </c>
      <c r="L18" s="24">
        <v>74044</v>
      </c>
      <c r="M18" s="24">
        <v>71156</v>
      </c>
      <c r="N18" s="24">
        <v>78822</v>
      </c>
      <c r="O18" s="24">
        <v>78379</v>
      </c>
      <c r="P18" s="24">
        <v>87629</v>
      </c>
      <c r="Q18" s="24">
        <v>91412</v>
      </c>
      <c r="R18" s="24">
        <v>99720</v>
      </c>
      <c r="S18" s="24">
        <v>105763</v>
      </c>
      <c r="T18" s="24">
        <v>103948</v>
      </c>
      <c r="U18" s="24">
        <v>122283</v>
      </c>
      <c r="V18" s="24">
        <v>128808</v>
      </c>
      <c r="W18" s="24">
        <v>148381</v>
      </c>
      <c r="X18" s="24">
        <v>130069</v>
      </c>
      <c r="Y18" s="24">
        <v>153152</v>
      </c>
      <c r="Z18" s="24">
        <v>172693</v>
      </c>
      <c r="AA18" s="24">
        <v>141861</v>
      </c>
      <c r="AB18" s="24">
        <v>162175</v>
      </c>
      <c r="AC18" s="24">
        <v>179553</v>
      </c>
      <c r="AD18" s="24">
        <v>180147</v>
      </c>
      <c r="AE18" s="24">
        <v>172446</v>
      </c>
      <c r="AF18" s="24">
        <v>179415</v>
      </c>
      <c r="AG18" s="24">
        <v>171936</v>
      </c>
      <c r="AH18" s="24">
        <v>199112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626</v>
      </c>
      <c r="Q19" s="24">
        <v>618</v>
      </c>
      <c r="R19" s="24">
        <v>1976</v>
      </c>
      <c r="S19" s="24">
        <v>4639</v>
      </c>
      <c r="T19" s="24">
        <v>6825</v>
      </c>
      <c r="U19" s="24">
        <v>12142</v>
      </c>
      <c r="V19" s="24">
        <v>16286</v>
      </c>
      <c r="W19" s="24">
        <v>20435</v>
      </c>
      <c r="X19" s="24">
        <v>20304</v>
      </c>
      <c r="Y19" s="24">
        <v>25736</v>
      </c>
      <c r="Z19" s="24">
        <v>28201</v>
      </c>
      <c r="AA19" s="24">
        <v>24975</v>
      </c>
      <c r="AB19" s="24">
        <v>29234</v>
      </c>
      <c r="AC19" s="24">
        <v>35290</v>
      </c>
      <c r="AD19" s="24">
        <v>37150</v>
      </c>
      <c r="AE19" s="24">
        <v>36887</v>
      </c>
      <c r="AF19" s="24">
        <v>38230</v>
      </c>
      <c r="AG19" s="24">
        <v>36627</v>
      </c>
      <c r="AH19" s="24">
        <v>44660</v>
      </c>
    </row>
    <row r="20" spans="1:34" ht="25.15" customHeight="1">
      <c r="A20" s="21">
        <v>15</v>
      </c>
      <c r="B20" s="22" t="s">
        <v>18</v>
      </c>
      <c r="C20" s="23">
        <v>42255</v>
      </c>
      <c r="D20" s="24">
        <v>50116</v>
      </c>
      <c r="E20" s="24">
        <v>53415</v>
      </c>
      <c r="F20" s="24">
        <v>55593</v>
      </c>
      <c r="G20" s="24">
        <v>53338</v>
      </c>
      <c r="H20" s="24">
        <v>58987</v>
      </c>
      <c r="I20" s="24">
        <v>63818</v>
      </c>
      <c r="J20" s="24">
        <v>60501</v>
      </c>
      <c r="K20" s="24">
        <v>61661</v>
      </c>
      <c r="L20" s="24">
        <v>64101</v>
      </c>
      <c r="M20" s="24">
        <v>60817</v>
      </c>
      <c r="N20" s="24">
        <v>63934</v>
      </c>
      <c r="O20" s="24">
        <v>60307</v>
      </c>
      <c r="P20" s="24">
        <v>65484</v>
      </c>
      <c r="Q20" s="24">
        <v>63367</v>
      </c>
      <c r="R20" s="24">
        <v>65299</v>
      </c>
      <c r="S20" s="24">
        <v>63944</v>
      </c>
      <c r="T20" s="24">
        <v>59980</v>
      </c>
      <c r="U20" s="24">
        <v>64817</v>
      </c>
      <c r="V20" s="24">
        <v>65052</v>
      </c>
      <c r="W20" s="24">
        <v>69607</v>
      </c>
      <c r="X20" s="24">
        <v>61796</v>
      </c>
      <c r="Y20" s="24">
        <v>65792</v>
      </c>
      <c r="Z20" s="24">
        <v>70755</v>
      </c>
      <c r="AA20" s="24">
        <v>58403</v>
      </c>
      <c r="AB20" s="24">
        <v>61471</v>
      </c>
      <c r="AC20" s="24">
        <v>64883</v>
      </c>
      <c r="AD20" s="24">
        <v>63481</v>
      </c>
      <c r="AE20" s="24">
        <v>61249</v>
      </c>
      <c r="AF20" s="24">
        <v>61086</v>
      </c>
      <c r="AG20" s="24">
        <v>59191</v>
      </c>
      <c r="AH20" s="24">
        <v>65367</v>
      </c>
    </row>
    <row r="21" spans="1:34" ht="25.15" customHeight="1">
      <c r="A21" s="21" t="s">
        <v>91</v>
      </c>
      <c r="B21" s="22" t="s">
        <v>19</v>
      </c>
      <c r="C21" s="23">
        <v>34289</v>
      </c>
      <c r="D21" s="24">
        <v>47769</v>
      </c>
      <c r="E21" s="24">
        <v>54185</v>
      </c>
      <c r="F21" s="24">
        <v>60388</v>
      </c>
      <c r="G21" s="24">
        <v>68117</v>
      </c>
      <c r="H21" s="24">
        <v>102918</v>
      </c>
      <c r="I21" s="24">
        <v>135199</v>
      </c>
      <c r="J21" s="24">
        <v>134760</v>
      </c>
      <c r="K21" s="24">
        <v>149670</v>
      </c>
      <c r="L21" s="24">
        <v>163502</v>
      </c>
      <c r="M21" s="24">
        <v>164199</v>
      </c>
      <c r="N21" s="24">
        <v>179194</v>
      </c>
      <c r="O21" s="24">
        <v>179231</v>
      </c>
      <c r="P21" s="24">
        <v>205522</v>
      </c>
      <c r="Q21" s="24">
        <v>213628</v>
      </c>
      <c r="R21" s="24">
        <v>227213</v>
      </c>
      <c r="S21" s="24">
        <v>246843</v>
      </c>
      <c r="T21" s="24">
        <v>248242</v>
      </c>
      <c r="U21" s="24">
        <v>302983</v>
      </c>
      <c r="V21" s="24">
        <v>328330</v>
      </c>
      <c r="W21" s="24">
        <v>392986</v>
      </c>
      <c r="X21" s="24">
        <v>357914</v>
      </c>
      <c r="Y21" s="24">
        <v>438453</v>
      </c>
      <c r="Z21" s="24">
        <v>517030</v>
      </c>
      <c r="AA21" s="24">
        <v>448423</v>
      </c>
      <c r="AB21" s="24">
        <v>525265</v>
      </c>
      <c r="AC21" s="24">
        <v>594742</v>
      </c>
      <c r="AD21" s="24">
        <v>615891</v>
      </c>
      <c r="AE21" s="24">
        <v>590877</v>
      </c>
      <c r="AF21" s="24">
        <v>631546</v>
      </c>
      <c r="AG21" s="24">
        <v>638548</v>
      </c>
      <c r="AH21" s="24">
        <v>748230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961</v>
      </c>
      <c r="R22" s="24">
        <v>991</v>
      </c>
      <c r="S22" s="24">
        <v>5337</v>
      </c>
      <c r="T22" s="24">
        <v>8332</v>
      </c>
      <c r="U22" s="24">
        <v>16534</v>
      </c>
      <c r="V22" s="24">
        <v>17853</v>
      </c>
      <c r="W22" s="24">
        <v>20237</v>
      </c>
      <c r="X22" s="24">
        <v>23941</v>
      </c>
      <c r="Y22" s="24">
        <v>27722</v>
      </c>
      <c r="Z22" s="24">
        <v>31847</v>
      </c>
      <c r="AA22" s="24">
        <v>29967</v>
      </c>
      <c r="AB22" s="24">
        <v>33797</v>
      </c>
      <c r="AC22" s="24">
        <v>38756</v>
      </c>
      <c r="AD22" s="24">
        <v>38510</v>
      </c>
      <c r="AE22" s="24">
        <v>36809</v>
      </c>
      <c r="AF22" s="24">
        <v>39369</v>
      </c>
      <c r="AG22" s="24">
        <v>37667</v>
      </c>
      <c r="AH22" s="24">
        <v>43417</v>
      </c>
    </row>
    <row r="23" spans="1:34" ht="25.15" customHeight="1">
      <c r="A23" s="21">
        <v>17</v>
      </c>
      <c r="B23" s="22" t="s">
        <v>20</v>
      </c>
      <c r="C23" s="23">
        <v>143289</v>
      </c>
      <c r="D23" s="24">
        <v>170468</v>
      </c>
      <c r="E23" s="24">
        <v>179863</v>
      </c>
      <c r="F23" s="24">
        <v>189767</v>
      </c>
      <c r="G23" s="24">
        <v>192136</v>
      </c>
      <c r="H23" s="24">
        <v>215530</v>
      </c>
      <c r="I23" s="24">
        <v>236175</v>
      </c>
      <c r="J23" s="24">
        <v>223118</v>
      </c>
      <c r="K23" s="24">
        <v>230170</v>
      </c>
      <c r="L23" s="24">
        <v>241307</v>
      </c>
      <c r="M23" s="24">
        <v>231135</v>
      </c>
      <c r="N23" s="24">
        <v>251675</v>
      </c>
      <c r="O23" s="24">
        <v>240089</v>
      </c>
      <c r="P23" s="24">
        <v>254573</v>
      </c>
      <c r="Q23" s="24">
        <v>250562</v>
      </c>
      <c r="R23" s="24">
        <v>258938</v>
      </c>
      <c r="S23" s="24">
        <v>254845</v>
      </c>
      <c r="T23" s="24">
        <v>241387</v>
      </c>
      <c r="U23" s="24">
        <v>251307</v>
      </c>
      <c r="V23" s="24">
        <v>252112</v>
      </c>
      <c r="W23" s="24">
        <v>277948</v>
      </c>
      <c r="X23" s="24">
        <v>239235</v>
      </c>
      <c r="Y23" s="24">
        <v>255347</v>
      </c>
      <c r="Z23" s="24">
        <v>272506</v>
      </c>
      <c r="AA23" s="24">
        <v>225768</v>
      </c>
      <c r="AB23" s="24">
        <v>238043</v>
      </c>
      <c r="AC23" s="24">
        <v>247313</v>
      </c>
      <c r="AD23" s="24">
        <v>238481</v>
      </c>
      <c r="AE23" s="24">
        <v>226720</v>
      </c>
      <c r="AF23" s="24">
        <v>230342</v>
      </c>
      <c r="AG23" s="24">
        <v>221370</v>
      </c>
      <c r="AH23" s="24">
        <v>249356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350</v>
      </c>
      <c r="I24" s="24">
        <v>2190</v>
      </c>
      <c r="J24" s="24">
        <v>9230</v>
      </c>
      <c r="K24" s="24">
        <v>18600</v>
      </c>
      <c r="L24" s="24">
        <v>18368</v>
      </c>
      <c r="M24" s="24">
        <v>18892</v>
      </c>
      <c r="N24" s="24">
        <v>17331</v>
      </c>
      <c r="O24" s="24">
        <v>14188</v>
      </c>
      <c r="P24" s="24">
        <v>12030</v>
      </c>
      <c r="Q24" s="24">
        <v>12588</v>
      </c>
      <c r="R24" s="24">
        <v>12886</v>
      </c>
      <c r="S24" s="24">
        <v>25871</v>
      </c>
      <c r="T24" s="24">
        <v>119608</v>
      </c>
      <c r="U24" s="24">
        <v>278084</v>
      </c>
      <c r="V24" s="24">
        <v>383989</v>
      </c>
      <c r="W24" s="24">
        <v>309923</v>
      </c>
      <c r="X24" s="24">
        <v>449416</v>
      </c>
      <c r="Y24" s="24">
        <v>570576</v>
      </c>
      <c r="Z24" s="24">
        <v>614562</v>
      </c>
      <c r="AA24" s="24">
        <v>607105</v>
      </c>
      <c r="AB24" s="24">
        <v>432921</v>
      </c>
      <c r="AC24" s="24">
        <v>456737</v>
      </c>
      <c r="AD24" s="24">
        <v>560126</v>
      </c>
      <c r="AE24" s="24">
        <v>534586</v>
      </c>
      <c r="AF24" s="24">
        <v>659765</v>
      </c>
      <c r="AG24" s="24">
        <v>710793</v>
      </c>
      <c r="AH24" s="24">
        <v>681093</v>
      </c>
    </row>
    <row r="25" spans="1:34" ht="14.1" customHeight="1">
      <c r="A25" s="21">
        <v>19</v>
      </c>
      <c r="B25" s="22" t="s">
        <v>22</v>
      </c>
      <c r="C25" s="23">
        <v>175006</v>
      </c>
      <c r="D25" s="24">
        <v>173280</v>
      </c>
      <c r="E25" s="24">
        <v>186009</v>
      </c>
      <c r="F25" s="24">
        <v>213937</v>
      </c>
      <c r="G25" s="24">
        <v>206871</v>
      </c>
      <c r="H25" s="24">
        <v>204567</v>
      </c>
      <c r="I25" s="24">
        <v>277669</v>
      </c>
      <c r="J25" s="24">
        <v>186040</v>
      </c>
      <c r="K25" s="24">
        <v>174633</v>
      </c>
      <c r="L25" s="24">
        <v>164264</v>
      </c>
      <c r="M25" s="24">
        <v>205390</v>
      </c>
      <c r="N25" s="24">
        <v>216360</v>
      </c>
      <c r="O25" s="24">
        <v>258136</v>
      </c>
      <c r="P25" s="24">
        <v>289864</v>
      </c>
      <c r="Q25" s="24">
        <v>315302</v>
      </c>
      <c r="R25" s="24">
        <v>324754</v>
      </c>
      <c r="S25" s="24">
        <v>342259</v>
      </c>
      <c r="T25" s="24">
        <v>402379</v>
      </c>
      <c r="U25" s="24">
        <v>419744</v>
      </c>
      <c r="V25" s="24">
        <v>472579</v>
      </c>
      <c r="W25" s="24">
        <v>553599</v>
      </c>
      <c r="X25" s="24">
        <v>543805</v>
      </c>
      <c r="Y25" s="24">
        <v>574386</v>
      </c>
      <c r="Z25" s="24">
        <v>640963</v>
      </c>
      <c r="AA25" s="24">
        <v>652111</v>
      </c>
      <c r="AB25" s="24">
        <v>655695</v>
      </c>
      <c r="AC25" s="24">
        <v>770932</v>
      </c>
      <c r="AD25" s="24">
        <v>799964</v>
      </c>
      <c r="AE25" s="24">
        <v>746150</v>
      </c>
      <c r="AF25" s="24">
        <v>733023</v>
      </c>
      <c r="AG25" s="24">
        <v>764631</v>
      </c>
      <c r="AH25" s="24">
        <v>1020851</v>
      </c>
    </row>
    <row r="26" spans="1:34" ht="14.1" customHeight="1">
      <c r="A26" s="25">
        <v>20</v>
      </c>
      <c r="B26" s="26" t="s">
        <v>230</v>
      </c>
      <c r="C26" s="27">
        <v>235505</v>
      </c>
      <c r="D26" s="28">
        <v>237571</v>
      </c>
      <c r="E26" s="28">
        <v>238603</v>
      </c>
      <c r="F26" s="28">
        <v>238603</v>
      </c>
      <c r="G26" s="28">
        <v>232406</v>
      </c>
      <c r="H26" s="28">
        <v>235539</v>
      </c>
      <c r="I26" s="28">
        <v>238332</v>
      </c>
      <c r="J26" s="28">
        <v>244636</v>
      </c>
      <c r="K26" s="28">
        <v>254138</v>
      </c>
      <c r="L26" s="28">
        <v>272803</v>
      </c>
      <c r="M26" s="28">
        <v>296238</v>
      </c>
      <c r="N26" s="28">
        <v>309850</v>
      </c>
      <c r="O26" s="28">
        <v>320815</v>
      </c>
      <c r="P26" s="28">
        <v>319621</v>
      </c>
      <c r="Q26" s="28">
        <v>337132</v>
      </c>
      <c r="R26" s="28">
        <v>349253</v>
      </c>
      <c r="S26" s="28">
        <v>386112</v>
      </c>
      <c r="T26" s="28">
        <v>376347</v>
      </c>
      <c r="U26" s="28">
        <v>379259</v>
      </c>
      <c r="V26" s="28">
        <v>376707</v>
      </c>
      <c r="W26" s="28">
        <v>386765</v>
      </c>
      <c r="X26" s="28">
        <v>383338</v>
      </c>
      <c r="Y26" s="28">
        <v>394610</v>
      </c>
      <c r="Z26" s="28">
        <v>410360</v>
      </c>
      <c r="AA26" s="28">
        <v>412784</v>
      </c>
      <c r="AB26" s="28">
        <v>420615</v>
      </c>
      <c r="AC26" s="28">
        <v>433684</v>
      </c>
      <c r="AD26" s="28">
        <v>433794</v>
      </c>
      <c r="AE26" s="28">
        <v>437110</v>
      </c>
      <c r="AF26" s="28">
        <v>439023</v>
      </c>
      <c r="AG26" s="28">
        <v>440350</v>
      </c>
      <c r="AH26" s="28">
        <v>435486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1128356</v>
      </c>
      <c r="D28" s="36">
        <v>1215691</v>
      </c>
      <c r="E28" s="36">
        <v>1133049</v>
      </c>
      <c r="F28" s="36">
        <v>1101841</v>
      </c>
      <c r="G28" s="36">
        <v>985942</v>
      </c>
      <c r="H28" s="36">
        <v>1015171</v>
      </c>
      <c r="I28" s="36">
        <v>1079538</v>
      </c>
      <c r="J28" s="36">
        <v>931066</v>
      </c>
      <c r="K28" s="36">
        <v>933248</v>
      </c>
      <c r="L28" s="36">
        <v>910199</v>
      </c>
      <c r="M28" s="36">
        <v>815917</v>
      </c>
      <c r="N28" s="36">
        <v>843399</v>
      </c>
      <c r="O28" s="36">
        <v>789769</v>
      </c>
      <c r="P28" s="36">
        <v>840148</v>
      </c>
      <c r="Q28" s="36">
        <v>827406</v>
      </c>
      <c r="R28" s="36">
        <v>852267</v>
      </c>
      <c r="S28" s="36">
        <v>844220</v>
      </c>
      <c r="T28" s="36">
        <v>769667</v>
      </c>
      <c r="U28" s="36">
        <v>847716</v>
      </c>
      <c r="V28" s="36">
        <v>850999</v>
      </c>
      <c r="W28" s="36">
        <v>943566</v>
      </c>
      <c r="X28" s="36">
        <v>763644</v>
      </c>
      <c r="Y28" s="36">
        <v>852083</v>
      </c>
      <c r="Z28" s="36">
        <v>936841</v>
      </c>
      <c r="AA28" s="36">
        <v>739963</v>
      </c>
      <c r="AB28" s="36">
        <v>805007</v>
      </c>
      <c r="AC28" s="36">
        <v>846596</v>
      </c>
      <c r="AD28" s="36">
        <v>809635</v>
      </c>
      <c r="AE28" s="36">
        <v>742491</v>
      </c>
      <c r="AF28" s="36">
        <v>742959</v>
      </c>
      <c r="AG28" s="36">
        <v>681120</v>
      </c>
      <c r="AH28" s="36">
        <v>776404</v>
      </c>
    </row>
    <row r="29" spans="1:34" ht="15.95" customHeight="1">
      <c r="A29" s="37" t="s">
        <v>25</v>
      </c>
      <c r="B29" s="38" t="s">
        <v>26</v>
      </c>
      <c r="C29" s="23">
        <v>1212200</v>
      </c>
      <c r="D29" s="24">
        <v>1334460</v>
      </c>
      <c r="E29" s="24">
        <v>1270183</v>
      </c>
      <c r="F29" s="24">
        <v>1258512</v>
      </c>
      <c r="G29" s="24">
        <v>1143790</v>
      </c>
      <c r="H29" s="24">
        <v>1192584</v>
      </c>
      <c r="I29" s="24">
        <v>1267590</v>
      </c>
      <c r="J29" s="24">
        <v>1104721</v>
      </c>
      <c r="K29" s="24">
        <v>1111296</v>
      </c>
      <c r="L29" s="24">
        <v>1084833</v>
      </c>
      <c r="M29" s="24">
        <v>980018</v>
      </c>
      <c r="N29" s="24">
        <v>1025191</v>
      </c>
      <c r="O29" s="24">
        <v>950914</v>
      </c>
      <c r="P29" s="24">
        <v>995255</v>
      </c>
      <c r="Q29" s="24">
        <v>970407</v>
      </c>
      <c r="R29" s="24">
        <v>1002567</v>
      </c>
      <c r="S29" s="24">
        <v>993589</v>
      </c>
      <c r="T29" s="24">
        <v>883253</v>
      </c>
      <c r="U29" s="24">
        <v>957083</v>
      </c>
      <c r="V29" s="24">
        <v>936178</v>
      </c>
      <c r="W29" s="24">
        <v>991936</v>
      </c>
      <c r="X29" s="24">
        <v>758990</v>
      </c>
      <c r="Y29" s="24">
        <v>805599</v>
      </c>
      <c r="Z29" s="24">
        <v>845535</v>
      </c>
      <c r="AA29" s="24">
        <v>637841</v>
      </c>
      <c r="AB29" s="24">
        <v>687666</v>
      </c>
      <c r="AC29" s="24">
        <v>719284</v>
      </c>
      <c r="AD29" s="24">
        <v>690099</v>
      </c>
      <c r="AE29" s="24">
        <v>641525</v>
      </c>
      <c r="AF29" s="24">
        <v>651466</v>
      </c>
      <c r="AG29" s="24">
        <v>590047</v>
      </c>
      <c r="AH29" s="24">
        <v>660176</v>
      </c>
    </row>
    <row r="30" spans="1:34" ht="15.95" customHeight="1">
      <c r="A30" s="37" t="s">
        <v>27</v>
      </c>
      <c r="B30" s="38" t="s">
        <v>28</v>
      </c>
      <c r="C30" s="23">
        <v>385758</v>
      </c>
      <c r="D30" s="24">
        <v>469837</v>
      </c>
      <c r="E30" s="24">
        <v>499812</v>
      </c>
      <c r="F30" s="24">
        <v>533996</v>
      </c>
      <c r="G30" s="24">
        <v>541776</v>
      </c>
      <c r="H30" s="24">
        <v>642713</v>
      </c>
      <c r="I30" s="24">
        <v>744238</v>
      </c>
      <c r="J30" s="24">
        <v>717565</v>
      </c>
      <c r="K30" s="24">
        <v>773258</v>
      </c>
      <c r="L30" s="24">
        <v>818483</v>
      </c>
      <c r="M30" s="24">
        <v>793168</v>
      </c>
      <c r="N30" s="24">
        <v>869651</v>
      </c>
      <c r="O30" s="24">
        <v>846775</v>
      </c>
      <c r="P30" s="24">
        <v>931726</v>
      </c>
      <c r="Q30" s="24">
        <v>947346</v>
      </c>
      <c r="R30" s="24">
        <v>1012515</v>
      </c>
      <c r="S30" s="24">
        <v>1076622</v>
      </c>
      <c r="T30" s="24">
        <v>1150112</v>
      </c>
      <c r="U30" s="24">
        <v>1460698</v>
      </c>
      <c r="V30" s="24">
        <v>1622053</v>
      </c>
      <c r="W30" s="24">
        <v>1733125</v>
      </c>
      <c r="X30" s="24">
        <v>1713907</v>
      </c>
      <c r="Y30" s="24">
        <v>2038077</v>
      </c>
      <c r="Z30" s="24">
        <v>2278834</v>
      </c>
      <c r="AA30" s="24">
        <v>2020601</v>
      </c>
      <c r="AB30" s="24">
        <v>2042042</v>
      </c>
      <c r="AC30" s="24">
        <v>2238908</v>
      </c>
      <c r="AD30" s="24">
        <v>2372427</v>
      </c>
      <c r="AE30" s="24">
        <v>2283544</v>
      </c>
      <c r="AF30" s="24">
        <v>2488733</v>
      </c>
      <c r="AG30" s="24">
        <v>2505546</v>
      </c>
      <c r="AH30" s="24">
        <v>2770971</v>
      </c>
    </row>
    <row r="31" spans="1:34" ht="15.95" customHeight="1">
      <c r="A31" s="39" t="s">
        <v>29</v>
      </c>
      <c r="B31" s="40" t="s">
        <v>37</v>
      </c>
      <c r="C31" s="27">
        <v>410510</v>
      </c>
      <c r="D31" s="28">
        <v>410850</v>
      </c>
      <c r="E31" s="28">
        <v>424613</v>
      </c>
      <c r="F31" s="28">
        <v>452541</v>
      </c>
      <c r="G31" s="28">
        <v>439277</v>
      </c>
      <c r="H31" s="28">
        <v>440106</v>
      </c>
      <c r="I31" s="28">
        <v>516002</v>
      </c>
      <c r="J31" s="28">
        <v>430677</v>
      </c>
      <c r="K31" s="28">
        <v>428771</v>
      </c>
      <c r="L31" s="28">
        <v>437067</v>
      </c>
      <c r="M31" s="28">
        <v>501628</v>
      </c>
      <c r="N31" s="28">
        <v>526210</v>
      </c>
      <c r="O31" s="28">
        <v>578951</v>
      </c>
      <c r="P31" s="28">
        <v>609485</v>
      </c>
      <c r="Q31" s="28">
        <v>652433</v>
      </c>
      <c r="R31" s="28">
        <v>674007</v>
      </c>
      <c r="S31" s="28">
        <v>728371</v>
      </c>
      <c r="T31" s="28">
        <v>778726</v>
      </c>
      <c r="U31" s="28">
        <v>799003</v>
      </c>
      <c r="V31" s="28">
        <v>849285</v>
      </c>
      <c r="W31" s="28">
        <v>940365</v>
      </c>
      <c r="X31" s="28">
        <v>927143</v>
      </c>
      <c r="Y31" s="28">
        <v>968996</v>
      </c>
      <c r="Z31" s="28">
        <v>1051323</v>
      </c>
      <c r="AA31" s="28">
        <v>1064895</v>
      </c>
      <c r="AB31" s="28">
        <v>1076310</v>
      </c>
      <c r="AC31" s="28">
        <v>1204616</v>
      </c>
      <c r="AD31" s="28">
        <v>1233758</v>
      </c>
      <c r="AE31" s="28">
        <v>1183261</v>
      </c>
      <c r="AF31" s="28">
        <v>1172046</v>
      </c>
      <c r="AG31" s="28">
        <v>1204982</v>
      </c>
      <c r="AH31" s="28">
        <v>1456337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3136825</v>
      </c>
      <c r="D33" s="43">
        <v>3430838</v>
      </c>
      <c r="E33" s="43">
        <v>3327656</v>
      </c>
      <c r="F33" s="43">
        <v>3346890</v>
      </c>
      <c r="G33" s="43">
        <v>3110785</v>
      </c>
      <c r="H33" s="43">
        <v>3290574</v>
      </c>
      <c r="I33" s="43">
        <v>3607368</v>
      </c>
      <c r="J33" s="43">
        <v>3184028</v>
      </c>
      <c r="K33" s="43">
        <v>3246573</v>
      </c>
      <c r="L33" s="43">
        <v>3250582</v>
      </c>
      <c r="M33" s="43">
        <v>3090732</v>
      </c>
      <c r="N33" s="43">
        <v>3264451</v>
      </c>
      <c r="O33" s="43">
        <v>3166410</v>
      </c>
      <c r="P33" s="43">
        <v>3376614</v>
      </c>
      <c r="Q33" s="43">
        <v>3397592</v>
      </c>
      <c r="R33" s="43">
        <v>3541357</v>
      </c>
      <c r="S33" s="43">
        <v>3642802</v>
      </c>
      <c r="T33" s="43">
        <v>3581758</v>
      </c>
      <c r="U33" s="43">
        <v>4064500</v>
      </c>
      <c r="V33" s="43">
        <v>4258514</v>
      </c>
      <c r="W33" s="43">
        <v>4608991</v>
      </c>
      <c r="X33" s="43">
        <v>4163684</v>
      </c>
      <c r="Y33" s="43">
        <v>4664755</v>
      </c>
      <c r="Z33" s="43">
        <v>5112533</v>
      </c>
      <c r="AA33" s="43">
        <v>4463299</v>
      </c>
      <c r="AB33" s="43">
        <v>4611026</v>
      </c>
      <c r="AC33" s="43">
        <v>5009404</v>
      </c>
      <c r="AD33" s="43">
        <v>5105919</v>
      </c>
      <c r="AE33" s="43">
        <v>4850821</v>
      </c>
      <c r="AF33" s="43">
        <v>5055204</v>
      </c>
      <c r="AG33" s="43">
        <v>4981694</v>
      </c>
      <c r="AH33" s="43">
        <v>5663888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2901320</v>
      </c>
      <c r="D35" s="36">
        <v>3193267</v>
      </c>
      <c r="E35" s="36">
        <v>3089053</v>
      </c>
      <c r="F35" s="36">
        <v>3108287</v>
      </c>
      <c r="G35" s="36">
        <v>2878379</v>
      </c>
      <c r="H35" s="36">
        <v>3055035</v>
      </c>
      <c r="I35" s="36">
        <v>3369036</v>
      </c>
      <c r="J35" s="36">
        <v>2939392</v>
      </c>
      <c r="K35" s="36">
        <v>2992435</v>
      </c>
      <c r="L35" s="36">
        <v>2977779</v>
      </c>
      <c r="M35" s="36">
        <v>2794493</v>
      </c>
      <c r="N35" s="36">
        <v>2954602</v>
      </c>
      <c r="O35" s="36">
        <v>2845595</v>
      </c>
      <c r="P35" s="36">
        <v>3056993</v>
      </c>
      <c r="Q35" s="36">
        <v>3060461</v>
      </c>
      <c r="R35" s="36">
        <v>3192103</v>
      </c>
      <c r="S35" s="36">
        <v>3256690</v>
      </c>
      <c r="T35" s="36">
        <v>3205411</v>
      </c>
      <c r="U35" s="36">
        <v>3685241</v>
      </c>
      <c r="V35" s="36">
        <v>3881808</v>
      </c>
      <c r="W35" s="36">
        <v>4222226</v>
      </c>
      <c r="X35" s="36">
        <v>3780346</v>
      </c>
      <c r="Y35" s="36">
        <v>4270145</v>
      </c>
      <c r="Z35" s="36">
        <v>4702173</v>
      </c>
      <c r="AA35" s="36">
        <v>4050516</v>
      </c>
      <c r="AB35" s="47">
        <v>4190411</v>
      </c>
      <c r="AC35" s="47">
        <v>4575720</v>
      </c>
      <c r="AD35" s="47">
        <v>4672125</v>
      </c>
      <c r="AE35" s="47">
        <v>4413711</v>
      </c>
      <c r="AF35" s="47">
        <v>4616181</v>
      </c>
      <c r="AG35" s="47">
        <v>4541344</v>
      </c>
      <c r="AH35" s="47">
        <v>5228402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5" orientation="landscape" r:id="rId1"/>
  <headerFooter alignWithMargins="0">
    <oddHeader>&amp;LSchweizerische Holzenergiestatistik EJ2021&amp;C&amp;"Arial,Fett"&amp;12Brennstoffumsatz/-input&amp;"Arial,Standard"
&amp;10(in Kubikmeter, effektive Jahreswerte)&amp;R&amp;"Arial,Standard"Tabelle J</oddHeader>
    <oddFooter>&amp;R15.08.2022</oddFoot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H35"/>
  <sheetViews>
    <sheetView view="pageLayout" topLeftCell="A19" zoomScale="60" zoomScaleNormal="80" zoomScalePageLayoutView="60" workbookViewId="0">
      <selection activeCell="AL70" sqref="AL70"/>
    </sheetView>
  </sheetViews>
  <sheetFormatPr baseColWidth="10" defaultColWidth="11.42578125" defaultRowHeight="12"/>
  <cols>
    <col min="1" max="1" width="5.28515625" style="19" customWidth="1"/>
    <col min="2" max="2" width="32.85546875" style="19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425781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226</v>
      </c>
      <c r="D2" s="36">
        <v>266</v>
      </c>
      <c r="E2" s="36">
        <v>265</v>
      </c>
      <c r="F2" s="36">
        <v>271</v>
      </c>
      <c r="G2" s="36">
        <v>252</v>
      </c>
      <c r="H2" s="36">
        <v>270</v>
      </c>
      <c r="I2" s="36">
        <v>283</v>
      </c>
      <c r="J2" s="36">
        <v>240</v>
      </c>
      <c r="K2" s="36">
        <v>235</v>
      </c>
      <c r="L2" s="36">
        <v>224</v>
      </c>
      <c r="M2" s="36">
        <v>195</v>
      </c>
      <c r="N2" s="36">
        <v>202</v>
      </c>
      <c r="O2" s="36">
        <v>186</v>
      </c>
      <c r="P2" s="36">
        <v>191</v>
      </c>
      <c r="Q2" s="36">
        <v>181</v>
      </c>
      <c r="R2" s="36">
        <v>181</v>
      </c>
      <c r="S2" s="36">
        <v>176</v>
      </c>
      <c r="T2" s="36">
        <v>159</v>
      </c>
      <c r="U2" s="36">
        <v>165</v>
      </c>
      <c r="V2" s="36">
        <v>143</v>
      </c>
      <c r="W2" s="36">
        <v>124</v>
      </c>
      <c r="X2" s="36">
        <v>87</v>
      </c>
      <c r="Y2" s="36">
        <v>84</v>
      </c>
      <c r="Z2" s="36">
        <v>84</v>
      </c>
      <c r="AA2" s="36">
        <v>62</v>
      </c>
      <c r="AB2" s="36">
        <v>64</v>
      </c>
      <c r="AC2" s="36">
        <v>68</v>
      </c>
      <c r="AD2" s="36">
        <v>67</v>
      </c>
      <c r="AE2" s="36">
        <v>62</v>
      </c>
      <c r="AF2" s="36">
        <v>62</v>
      </c>
      <c r="AG2" s="36">
        <v>58</v>
      </c>
      <c r="AH2" s="36">
        <v>59</v>
      </c>
    </row>
    <row r="3" spans="1:34" ht="14.1" customHeight="1">
      <c r="A3" s="21">
        <v>2</v>
      </c>
      <c r="B3" s="22" t="s">
        <v>10</v>
      </c>
      <c r="C3" s="23">
        <v>258</v>
      </c>
      <c r="D3" s="24">
        <v>352</v>
      </c>
      <c r="E3" s="24">
        <v>398</v>
      </c>
      <c r="F3" s="24">
        <v>453</v>
      </c>
      <c r="G3" s="24">
        <v>461</v>
      </c>
      <c r="H3" s="24">
        <v>545</v>
      </c>
      <c r="I3" s="24">
        <v>657</v>
      </c>
      <c r="J3" s="24">
        <v>639</v>
      </c>
      <c r="K3" s="24">
        <v>722</v>
      </c>
      <c r="L3" s="24">
        <v>777</v>
      </c>
      <c r="M3" s="24">
        <v>766</v>
      </c>
      <c r="N3" s="24">
        <v>846</v>
      </c>
      <c r="O3" s="24">
        <v>822</v>
      </c>
      <c r="P3" s="24">
        <v>897</v>
      </c>
      <c r="Q3" s="24">
        <v>907</v>
      </c>
      <c r="R3" s="24">
        <v>953</v>
      </c>
      <c r="S3" s="24">
        <v>983</v>
      </c>
      <c r="T3" s="24">
        <v>930</v>
      </c>
      <c r="U3" s="24">
        <v>1061</v>
      </c>
      <c r="V3" s="24">
        <v>1096</v>
      </c>
      <c r="W3" s="24">
        <v>1211</v>
      </c>
      <c r="X3" s="24">
        <v>969</v>
      </c>
      <c r="Y3" s="24">
        <v>1060</v>
      </c>
      <c r="Z3" s="24">
        <v>1146</v>
      </c>
      <c r="AA3" s="24">
        <v>887</v>
      </c>
      <c r="AB3" s="24">
        <v>933</v>
      </c>
      <c r="AC3" s="24">
        <v>941</v>
      </c>
      <c r="AD3" s="24">
        <v>865</v>
      </c>
      <c r="AE3" s="24">
        <v>759</v>
      </c>
      <c r="AF3" s="24">
        <v>735</v>
      </c>
      <c r="AG3" s="24">
        <v>649</v>
      </c>
      <c r="AH3" s="24">
        <v>721</v>
      </c>
    </row>
    <row r="4" spans="1:34" ht="14.1" customHeight="1">
      <c r="A4" s="21">
        <v>3</v>
      </c>
      <c r="B4" s="22" t="s">
        <v>11</v>
      </c>
      <c r="C4" s="23">
        <v>1144</v>
      </c>
      <c r="D4" s="24">
        <v>1395</v>
      </c>
      <c r="E4" s="24">
        <v>1455</v>
      </c>
      <c r="F4" s="24">
        <v>1551</v>
      </c>
      <c r="G4" s="24">
        <v>1540</v>
      </c>
      <c r="H4" s="24">
        <v>1769</v>
      </c>
      <c r="I4" s="24">
        <v>2032</v>
      </c>
      <c r="J4" s="24">
        <v>1927</v>
      </c>
      <c r="K4" s="24">
        <v>2141</v>
      </c>
      <c r="L4" s="24">
        <v>2260</v>
      </c>
      <c r="M4" s="24">
        <v>2148</v>
      </c>
      <c r="N4" s="24">
        <v>2248</v>
      </c>
      <c r="O4" s="24">
        <v>2213</v>
      </c>
      <c r="P4" s="24">
        <v>2482</v>
      </c>
      <c r="Q4" s="24">
        <v>2567</v>
      </c>
      <c r="R4" s="24">
        <v>2789</v>
      </c>
      <c r="S4" s="24">
        <v>2937</v>
      </c>
      <c r="T4" s="24">
        <v>2825</v>
      </c>
      <c r="U4" s="24">
        <v>3262</v>
      </c>
      <c r="V4" s="24">
        <v>3396</v>
      </c>
      <c r="W4" s="24">
        <v>3879</v>
      </c>
      <c r="X4" s="24">
        <v>3174</v>
      </c>
      <c r="Y4" s="24">
        <v>3547</v>
      </c>
      <c r="Z4" s="24">
        <v>3924</v>
      </c>
      <c r="AA4" s="24">
        <v>3094</v>
      </c>
      <c r="AB4" s="24">
        <v>3370</v>
      </c>
      <c r="AC4" s="24">
        <v>3572</v>
      </c>
      <c r="AD4" s="24">
        <v>3429</v>
      </c>
      <c r="AE4" s="24">
        <v>3131</v>
      </c>
      <c r="AF4" s="24">
        <v>3103</v>
      </c>
      <c r="AG4" s="24">
        <v>2829</v>
      </c>
      <c r="AH4" s="24">
        <v>3170</v>
      </c>
    </row>
    <row r="5" spans="1:34" ht="14.1" customHeight="1">
      <c r="A5" s="21" t="s">
        <v>70</v>
      </c>
      <c r="B5" s="22" t="s">
        <v>12</v>
      </c>
      <c r="C5" s="23">
        <v>1830</v>
      </c>
      <c r="D5" s="24">
        <v>1970</v>
      </c>
      <c r="E5" s="24">
        <v>1836</v>
      </c>
      <c r="F5" s="24">
        <v>1798</v>
      </c>
      <c r="G5" s="24">
        <v>1608</v>
      </c>
      <c r="H5" s="24">
        <v>1552</v>
      </c>
      <c r="I5" s="24">
        <v>1652</v>
      </c>
      <c r="J5" s="24">
        <v>1397</v>
      </c>
      <c r="K5" s="24">
        <v>1322</v>
      </c>
      <c r="L5" s="24">
        <v>1211</v>
      </c>
      <c r="M5" s="24">
        <v>1012</v>
      </c>
      <c r="N5" s="24">
        <v>884</v>
      </c>
      <c r="O5" s="24">
        <v>727</v>
      </c>
      <c r="P5" s="24">
        <v>702</v>
      </c>
      <c r="Q5" s="24">
        <v>630</v>
      </c>
      <c r="R5" s="24">
        <v>584</v>
      </c>
      <c r="S5" s="24">
        <v>508</v>
      </c>
      <c r="T5" s="24">
        <v>398</v>
      </c>
      <c r="U5" s="24">
        <v>356</v>
      </c>
      <c r="V5" s="24">
        <v>290</v>
      </c>
      <c r="W5" s="24">
        <v>254</v>
      </c>
      <c r="X5" s="24">
        <v>185</v>
      </c>
      <c r="Y5" s="24">
        <v>184</v>
      </c>
      <c r="Z5" s="24">
        <v>177</v>
      </c>
      <c r="AA5" s="24">
        <v>120</v>
      </c>
      <c r="AB5" s="24">
        <v>113</v>
      </c>
      <c r="AC5" s="24">
        <v>103</v>
      </c>
      <c r="AD5" s="24">
        <v>81</v>
      </c>
      <c r="AE5" s="24">
        <v>74</v>
      </c>
      <c r="AF5" s="24">
        <v>74</v>
      </c>
      <c r="AG5" s="24">
        <v>64</v>
      </c>
      <c r="AH5" s="24">
        <v>74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2</v>
      </c>
      <c r="L6" s="24">
        <v>4</v>
      </c>
      <c r="M6" s="24">
        <v>7</v>
      </c>
      <c r="N6" s="24">
        <v>12</v>
      </c>
      <c r="O6" s="24">
        <v>19</v>
      </c>
      <c r="P6" s="24">
        <v>27</v>
      </c>
      <c r="Q6" s="24">
        <v>36</v>
      </c>
      <c r="R6" s="24">
        <v>48</v>
      </c>
      <c r="S6" s="24">
        <v>67</v>
      </c>
      <c r="T6" s="24">
        <v>76</v>
      </c>
      <c r="U6" s="24">
        <v>101</v>
      </c>
      <c r="V6" s="24">
        <v>118</v>
      </c>
      <c r="W6" s="24">
        <v>151</v>
      </c>
      <c r="X6" s="24">
        <v>135</v>
      </c>
      <c r="Y6" s="24">
        <v>163</v>
      </c>
      <c r="Z6" s="24">
        <v>190</v>
      </c>
      <c r="AA6" s="24">
        <v>159</v>
      </c>
      <c r="AB6" s="24">
        <v>181</v>
      </c>
      <c r="AC6" s="24">
        <v>199</v>
      </c>
      <c r="AD6" s="24">
        <v>196</v>
      </c>
      <c r="AE6" s="24">
        <v>186</v>
      </c>
      <c r="AF6" s="24">
        <v>187</v>
      </c>
      <c r="AG6" s="24">
        <v>175</v>
      </c>
      <c r="AH6" s="24">
        <v>198</v>
      </c>
    </row>
    <row r="7" spans="1:34" ht="14.1" customHeight="1">
      <c r="A7" s="21">
        <v>5</v>
      </c>
      <c r="B7" s="22" t="s">
        <v>13</v>
      </c>
      <c r="C7" s="23">
        <v>4041</v>
      </c>
      <c r="D7" s="24">
        <v>4246</v>
      </c>
      <c r="E7" s="24">
        <v>3868</v>
      </c>
      <c r="F7" s="24">
        <v>3689</v>
      </c>
      <c r="G7" s="24">
        <v>3225</v>
      </c>
      <c r="H7" s="24">
        <v>3300</v>
      </c>
      <c r="I7" s="24">
        <v>3449</v>
      </c>
      <c r="J7" s="24">
        <v>2942</v>
      </c>
      <c r="K7" s="24">
        <v>2928</v>
      </c>
      <c r="L7" s="24">
        <v>2861</v>
      </c>
      <c r="M7" s="24">
        <v>2561</v>
      </c>
      <c r="N7" s="24">
        <v>2737</v>
      </c>
      <c r="O7" s="24">
        <v>2574</v>
      </c>
      <c r="P7" s="24">
        <v>2727</v>
      </c>
      <c r="Q7" s="24">
        <v>2669</v>
      </c>
      <c r="R7" s="24">
        <v>2710</v>
      </c>
      <c r="S7" s="24">
        <v>2688</v>
      </c>
      <c r="T7" s="24">
        <v>2449</v>
      </c>
      <c r="U7" s="24">
        <v>2719</v>
      </c>
      <c r="V7" s="24">
        <v>2769</v>
      </c>
      <c r="W7" s="24">
        <v>3175</v>
      </c>
      <c r="X7" s="24">
        <v>2632</v>
      </c>
      <c r="Y7" s="24">
        <v>2996</v>
      </c>
      <c r="Z7" s="24">
        <v>3357</v>
      </c>
      <c r="AA7" s="24">
        <v>2723</v>
      </c>
      <c r="AB7" s="24">
        <v>3030</v>
      </c>
      <c r="AC7" s="24">
        <v>3246</v>
      </c>
      <c r="AD7" s="24">
        <v>3165</v>
      </c>
      <c r="AE7" s="24">
        <v>2962</v>
      </c>
      <c r="AF7" s="24">
        <v>3031</v>
      </c>
      <c r="AG7" s="24">
        <v>2833</v>
      </c>
      <c r="AH7" s="24">
        <v>3316</v>
      </c>
    </row>
    <row r="8" spans="1:34" ht="14.1" customHeight="1">
      <c r="A8" s="21">
        <v>6</v>
      </c>
      <c r="B8" s="22" t="s">
        <v>14</v>
      </c>
      <c r="C8" s="23">
        <v>3877</v>
      </c>
      <c r="D8" s="24">
        <v>4038</v>
      </c>
      <c r="E8" s="24">
        <v>3620</v>
      </c>
      <c r="F8" s="24">
        <v>3372</v>
      </c>
      <c r="G8" s="24">
        <v>2885</v>
      </c>
      <c r="H8" s="24">
        <v>2840</v>
      </c>
      <c r="I8" s="24">
        <v>2865</v>
      </c>
      <c r="J8" s="24">
        <v>2297</v>
      </c>
      <c r="K8" s="24">
        <v>2126</v>
      </c>
      <c r="L8" s="24">
        <v>1912</v>
      </c>
      <c r="M8" s="24">
        <v>1611</v>
      </c>
      <c r="N8" s="24">
        <v>1653</v>
      </c>
      <c r="O8" s="24">
        <v>1499</v>
      </c>
      <c r="P8" s="24">
        <v>1531</v>
      </c>
      <c r="Q8" s="24">
        <v>1443</v>
      </c>
      <c r="R8" s="24">
        <v>1427</v>
      </c>
      <c r="S8" s="24">
        <v>1258</v>
      </c>
      <c r="T8" s="24">
        <v>1023</v>
      </c>
      <c r="U8" s="24">
        <v>999</v>
      </c>
      <c r="V8" s="24">
        <v>889</v>
      </c>
      <c r="W8" s="24">
        <v>854</v>
      </c>
      <c r="X8" s="24">
        <v>627</v>
      </c>
      <c r="Y8" s="24">
        <v>676</v>
      </c>
      <c r="Z8" s="24">
        <v>698</v>
      </c>
      <c r="AA8" s="24">
        <v>517</v>
      </c>
      <c r="AB8" s="24">
        <v>533</v>
      </c>
      <c r="AC8" s="24">
        <v>520</v>
      </c>
      <c r="AD8" s="24">
        <v>468</v>
      </c>
      <c r="AE8" s="24">
        <v>408</v>
      </c>
      <c r="AF8" s="24">
        <v>392</v>
      </c>
      <c r="AG8" s="24">
        <v>344</v>
      </c>
      <c r="AH8" s="24">
        <v>383</v>
      </c>
    </row>
    <row r="9" spans="1:34" ht="14.1" customHeight="1">
      <c r="A9" s="21">
        <v>7</v>
      </c>
      <c r="B9" s="22" t="s">
        <v>15</v>
      </c>
      <c r="C9" s="23">
        <v>4643</v>
      </c>
      <c r="D9" s="24">
        <v>4982</v>
      </c>
      <c r="E9" s="24">
        <v>4637</v>
      </c>
      <c r="F9" s="24">
        <v>4523</v>
      </c>
      <c r="G9" s="24">
        <v>4044</v>
      </c>
      <c r="H9" s="24">
        <v>4177</v>
      </c>
      <c r="I9" s="24">
        <v>4346</v>
      </c>
      <c r="J9" s="24">
        <v>3698</v>
      </c>
      <c r="K9" s="24">
        <v>3659</v>
      </c>
      <c r="L9" s="24">
        <v>3522</v>
      </c>
      <c r="M9" s="24">
        <v>3126</v>
      </c>
      <c r="N9" s="24">
        <v>3178</v>
      </c>
      <c r="O9" s="24">
        <v>2845</v>
      </c>
      <c r="P9" s="24">
        <v>2867</v>
      </c>
      <c r="Q9" s="24">
        <v>2680</v>
      </c>
      <c r="R9" s="24">
        <v>2593</v>
      </c>
      <c r="S9" s="24">
        <v>2335</v>
      </c>
      <c r="T9" s="24">
        <v>1879</v>
      </c>
      <c r="U9" s="24">
        <v>1844</v>
      </c>
      <c r="V9" s="24">
        <v>1640</v>
      </c>
      <c r="W9" s="24">
        <v>1494</v>
      </c>
      <c r="X9" s="24">
        <v>994</v>
      </c>
      <c r="Y9" s="24">
        <v>891</v>
      </c>
      <c r="Z9" s="24">
        <v>756</v>
      </c>
      <c r="AA9" s="24">
        <v>461</v>
      </c>
      <c r="AB9" s="24">
        <v>473</v>
      </c>
      <c r="AC9" s="24">
        <v>472</v>
      </c>
      <c r="AD9" s="24">
        <v>432</v>
      </c>
      <c r="AE9" s="24">
        <v>384</v>
      </c>
      <c r="AF9" s="24">
        <v>371</v>
      </c>
      <c r="AG9" s="24">
        <v>331</v>
      </c>
      <c r="AH9" s="24">
        <v>365</v>
      </c>
    </row>
    <row r="10" spans="1:34" ht="14.1" customHeight="1">
      <c r="A10" s="21">
        <v>8</v>
      </c>
      <c r="B10" s="22" t="s">
        <v>73</v>
      </c>
      <c r="C10" s="23">
        <v>5219</v>
      </c>
      <c r="D10" s="24">
        <v>5827</v>
      </c>
      <c r="E10" s="24">
        <v>5604</v>
      </c>
      <c r="F10" s="24">
        <v>5606</v>
      </c>
      <c r="G10" s="24">
        <v>5142</v>
      </c>
      <c r="H10" s="24">
        <v>5391</v>
      </c>
      <c r="I10" s="24">
        <v>5841</v>
      </c>
      <c r="J10" s="24">
        <v>5186</v>
      </c>
      <c r="K10" s="24">
        <v>5307</v>
      </c>
      <c r="L10" s="24">
        <v>5266</v>
      </c>
      <c r="M10" s="24">
        <v>4861</v>
      </c>
      <c r="N10" s="24">
        <v>5192</v>
      </c>
      <c r="O10" s="24">
        <v>4861</v>
      </c>
      <c r="P10" s="24">
        <v>5090</v>
      </c>
      <c r="Q10" s="24">
        <v>4951</v>
      </c>
      <c r="R10" s="24">
        <v>4995</v>
      </c>
      <c r="S10" s="24">
        <v>4785</v>
      </c>
      <c r="T10" s="24">
        <v>4228</v>
      </c>
      <c r="U10" s="24">
        <v>4519</v>
      </c>
      <c r="V10" s="24">
        <v>4360</v>
      </c>
      <c r="W10" s="24">
        <v>4488</v>
      </c>
      <c r="X10" s="24">
        <v>3327</v>
      </c>
      <c r="Y10" s="24">
        <v>3435</v>
      </c>
      <c r="Z10" s="24">
        <v>3491</v>
      </c>
      <c r="AA10" s="24">
        <v>2499</v>
      </c>
      <c r="AB10" s="24">
        <v>2637</v>
      </c>
      <c r="AC10" s="24">
        <v>2695</v>
      </c>
      <c r="AD10" s="24">
        <v>2532</v>
      </c>
      <c r="AE10" s="24">
        <v>2300</v>
      </c>
      <c r="AF10" s="24">
        <v>2306</v>
      </c>
      <c r="AG10" s="24">
        <v>2060</v>
      </c>
      <c r="AH10" s="24">
        <v>2253</v>
      </c>
    </row>
    <row r="11" spans="1:34" ht="14.1" customHeight="1">
      <c r="A11" s="21">
        <v>9</v>
      </c>
      <c r="B11" s="22" t="s">
        <v>74</v>
      </c>
      <c r="C11" s="23">
        <v>88</v>
      </c>
      <c r="D11" s="24">
        <v>104</v>
      </c>
      <c r="E11" s="24">
        <v>112</v>
      </c>
      <c r="F11" s="24">
        <v>130</v>
      </c>
      <c r="G11" s="24">
        <v>139</v>
      </c>
      <c r="H11" s="24">
        <v>173</v>
      </c>
      <c r="I11" s="24">
        <v>210</v>
      </c>
      <c r="J11" s="24">
        <v>205</v>
      </c>
      <c r="K11" s="24">
        <v>227</v>
      </c>
      <c r="L11" s="24">
        <v>244</v>
      </c>
      <c r="M11" s="24">
        <v>244</v>
      </c>
      <c r="N11" s="24">
        <v>288</v>
      </c>
      <c r="O11" s="24">
        <v>289</v>
      </c>
      <c r="P11" s="24">
        <v>326</v>
      </c>
      <c r="Q11" s="24">
        <v>338</v>
      </c>
      <c r="R11" s="24">
        <v>362</v>
      </c>
      <c r="S11" s="24">
        <v>364</v>
      </c>
      <c r="T11" s="24">
        <v>341</v>
      </c>
      <c r="U11" s="24">
        <v>380</v>
      </c>
      <c r="V11" s="24">
        <v>383</v>
      </c>
      <c r="W11" s="24">
        <v>421</v>
      </c>
      <c r="X11" s="24">
        <v>354</v>
      </c>
      <c r="Y11" s="24">
        <v>388</v>
      </c>
      <c r="Z11" s="24">
        <v>410</v>
      </c>
      <c r="AA11" s="24">
        <v>321</v>
      </c>
      <c r="AB11" s="24">
        <v>333</v>
      </c>
      <c r="AC11" s="24">
        <v>337</v>
      </c>
      <c r="AD11" s="24">
        <v>320</v>
      </c>
      <c r="AE11" s="24">
        <v>297</v>
      </c>
      <c r="AF11" s="24">
        <v>290</v>
      </c>
      <c r="AG11" s="24">
        <v>260</v>
      </c>
      <c r="AH11" s="24">
        <v>270</v>
      </c>
    </row>
    <row r="12" spans="1:34" ht="14.1" customHeight="1">
      <c r="A12" s="21">
        <v>10</v>
      </c>
      <c r="B12" s="22" t="s">
        <v>16</v>
      </c>
      <c r="C12" s="23">
        <v>1964</v>
      </c>
      <c r="D12" s="24">
        <v>2140</v>
      </c>
      <c r="E12" s="24">
        <v>2022</v>
      </c>
      <c r="F12" s="24">
        <v>1969</v>
      </c>
      <c r="G12" s="24">
        <v>1751</v>
      </c>
      <c r="H12" s="24">
        <v>1777</v>
      </c>
      <c r="I12" s="24">
        <v>1794</v>
      </c>
      <c r="J12" s="24">
        <v>1485</v>
      </c>
      <c r="K12" s="24">
        <v>1390</v>
      </c>
      <c r="L12" s="24">
        <v>1235</v>
      </c>
      <c r="M12" s="24">
        <v>977</v>
      </c>
      <c r="N12" s="24">
        <v>841</v>
      </c>
      <c r="O12" s="24">
        <v>664</v>
      </c>
      <c r="P12" s="24">
        <v>607</v>
      </c>
      <c r="Q12" s="24">
        <v>521</v>
      </c>
      <c r="R12" s="24">
        <v>480</v>
      </c>
      <c r="S12" s="24">
        <v>422</v>
      </c>
      <c r="T12" s="24">
        <v>347</v>
      </c>
      <c r="U12" s="24">
        <v>339</v>
      </c>
      <c r="V12" s="24">
        <v>288</v>
      </c>
      <c r="W12" s="24">
        <v>273</v>
      </c>
      <c r="X12" s="24">
        <v>194</v>
      </c>
      <c r="Y12" s="24">
        <v>190</v>
      </c>
      <c r="Z12" s="24">
        <v>182</v>
      </c>
      <c r="AA12" s="24">
        <v>125</v>
      </c>
      <c r="AB12" s="24">
        <v>119</v>
      </c>
      <c r="AC12" s="24">
        <v>112</v>
      </c>
      <c r="AD12" s="24">
        <v>88</v>
      </c>
      <c r="AE12" s="24">
        <v>67</v>
      </c>
      <c r="AF12" s="24">
        <v>57</v>
      </c>
      <c r="AG12" s="24">
        <v>42</v>
      </c>
      <c r="AH12" s="24">
        <v>38</v>
      </c>
    </row>
    <row r="13" spans="1:34">
      <c r="A13" s="21" t="s">
        <v>72</v>
      </c>
      <c r="B13" s="22" t="s">
        <v>75</v>
      </c>
      <c r="C13" s="23">
        <v>239</v>
      </c>
      <c r="D13" s="24">
        <v>323</v>
      </c>
      <c r="E13" s="24">
        <v>355</v>
      </c>
      <c r="F13" s="24">
        <v>386</v>
      </c>
      <c r="G13" s="24">
        <v>387</v>
      </c>
      <c r="H13" s="24">
        <v>433</v>
      </c>
      <c r="I13" s="24">
        <v>511</v>
      </c>
      <c r="J13" s="24">
        <v>495</v>
      </c>
      <c r="K13" s="24">
        <v>541</v>
      </c>
      <c r="L13" s="24">
        <v>576</v>
      </c>
      <c r="M13" s="24">
        <v>550</v>
      </c>
      <c r="N13" s="24">
        <v>623</v>
      </c>
      <c r="O13" s="24">
        <v>627</v>
      </c>
      <c r="P13" s="24">
        <v>704</v>
      </c>
      <c r="Q13" s="24">
        <v>702</v>
      </c>
      <c r="R13" s="24">
        <v>753</v>
      </c>
      <c r="S13" s="24">
        <v>774</v>
      </c>
      <c r="T13" s="24">
        <v>724</v>
      </c>
      <c r="U13" s="24">
        <v>834</v>
      </c>
      <c r="V13" s="24">
        <v>860</v>
      </c>
      <c r="W13" s="24">
        <v>1008</v>
      </c>
      <c r="X13" s="24">
        <v>799</v>
      </c>
      <c r="Y13" s="24">
        <v>867</v>
      </c>
      <c r="Z13" s="24">
        <v>946</v>
      </c>
      <c r="AA13" s="24">
        <v>739</v>
      </c>
      <c r="AB13" s="24">
        <v>786</v>
      </c>
      <c r="AC13" s="24">
        <v>798</v>
      </c>
      <c r="AD13" s="24">
        <v>742</v>
      </c>
      <c r="AE13" s="24">
        <v>667</v>
      </c>
      <c r="AF13" s="24">
        <v>644</v>
      </c>
      <c r="AG13" s="24">
        <v>559</v>
      </c>
      <c r="AH13" s="24">
        <v>582</v>
      </c>
    </row>
    <row r="14" spans="1:34" ht="14.1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9</v>
      </c>
      <c r="L14" s="24">
        <v>25</v>
      </c>
      <c r="M14" s="24">
        <v>56</v>
      </c>
      <c r="N14" s="24">
        <v>139</v>
      </c>
      <c r="O14" s="24">
        <v>224</v>
      </c>
      <c r="P14" s="24">
        <v>351</v>
      </c>
      <c r="Q14" s="24">
        <v>495</v>
      </c>
      <c r="R14" s="24">
        <v>804</v>
      </c>
      <c r="S14" s="24">
        <v>1190</v>
      </c>
      <c r="T14" s="24">
        <v>1243</v>
      </c>
      <c r="U14" s="24">
        <v>1564</v>
      </c>
      <c r="V14" s="24">
        <v>1727</v>
      </c>
      <c r="W14" s="24">
        <v>2106</v>
      </c>
      <c r="X14" s="24">
        <v>1809</v>
      </c>
      <c r="Y14" s="24">
        <v>2151</v>
      </c>
      <c r="Z14" s="24">
        <v>2511</v>
      </c>
      <c r="AA14" s="24">
        <v>2099</v>
      </c>
      <c r="AB14" s="24">
        <v>2376</v>
      </c>
      <c r="AC14" s="24">
        <v>2610</v>
      </c>
      <c r="AD14" s="24">
        <v>2619</v>
      </c>
      <c r="AE14" s="24">
        <v>2538</v>
      </c>
      <c r="AF14" s="24">
        <v>2676</v>
      </c>
      <c r="AG14" s="24">
        <v>2489</v>
      </c>
      <c r="AH14" s="24">
        <v>2909</v>
      </c>
    </row>
    <row r="15" spans="1:34" ht="25.15" customHeight="1">
      <c r="A15" s="21" t="s">
        <v>87</v>
      </c>
      <c r="B15" s="22" t="s">
        <v>76</v>
      </c>
      <c r="C15" s="23">
        <v>461</v>
      </c>
      <c r="D15" s="24">
        <v>569</v>
      </c>
      <c r="E15" s="24">
        <v>607</v>
      </c>
      <c r="F15" s="24">
        <v>680</v>
      </c>
      <c r="G15" s="24">
        <v>702</v>
      </c>
      <c r="H15" s="24">
        <v>854</v>
      </c>
      <c r="I15" s="24">
        <v>1015</v>
      </c>
      <c r="J15" s="24">
        <v>975</v>
      </c>
      <c r="K15" s="24">
        <v>1091</v>
      </c>
      <c r="L15" s="24">
        <v>1176</v>
      </c>
      <c r="M15" s="24">
        <v>1158</v>
      </c>
      <c r="N15" s="24">
        <v>1373</v>
      </c>
      <c r="O15" s="24">
        <v>1400</v>
      </c>
      <c r="P15" s="24">
        <v>1590</v>
      </c>
      <c r="Q15" s="24">
        <v>1676</v>
      </c>
      <c r="R15" s="24">
        <v>1861</v>
      </c>
      <c r="S15" s="24">
        <v>2028</v>
      </c>
      <c r="T15" s="24">
        <v>1972</v>
      </c>
      <c r="U15" s="24">
        <v>2270</v>
      </c>
      <c r="V15" s="24">
        <v>2344</v>
      </c>
      <c r="W15" s="24">
        <v>2723</v>
      </c>
      <c r="X15" s="24">
        <v>2344</v>
      </c>
      <c r="Y15" s="24">
        <v>2762</v>
      </c>
      <c r="Z15" s="24">
        <v>3164</v>
      </c>
      <c r="AA15" s="24">
        <v>2631</v>
      </c>
      <c r="AB15" s="24">
        <v>3012</v>
      </c>
      <c r="AC15" s="24">
        <v>3328</v>
      </c>
      <c r="AD15" s="24">
        <v>3351</v>
      </c>
      <c r="AE15" s="24">
        <v>3227</v>
      </c>
      <c r="AF15" s="24">
        <v>3347</v>
      </c>
      <c r="AG15" s="24">
        <v>3199</v>
      </c>
      <c r="AH15" s="24">
        <v>3752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3</v>
      </c>
      <c r="N16" s="24">
        <v>14</v>
      </c>
      <c r="O16" s="24">
        <v>18</v>
      </c>
      <c r="P16" s="24">
        <v>28</v>
      </c>
      <c r="Q16" s="24">
        <v>49</v>
      </c>
      <c r="R16" s="24">
        <v>113</v>
      </c>
      <c r="S16" s="24">
        <v>196</v>
      </c>
      <c r="T16" s="24">
        <v>276</v>
      </c>
      <c r="U16" s="24">
        <v>376</v>
      </c>
      <c r="V16" s="24">
        <v>457</v>
      </c>
      <c r="W16" s="24">
        <v>596</v>
      </c>
      <c r="X16" s="24">
        <v>578</v>
      </c>
      <c r="Y16" s="24">
        <v>733</v>
      </c>
      <c r="Z16" s="24">
        <v>906</v>
      </c>
      <c r="AA16" s="24">
        <v>844</v>
      </c>
      <c r="AB16" s="24">
        <v>1078</v>
      </c>
      <c r="AC16" s="24">
        <v>1296</v>
      </c>
      <c r="AD16" s="24">
        <v>1437</v>
      </c>
      <c r="AE16" s="24">
        <v>1479</v>
      </c>
      <c r="AF16" s="24">
        <v>1606</v>
      </c>
      <c r="AG16" s="24">
        <v>1610</v>
      </c>
      <c r="AH16" s="24">
        <v>1971</v>
      </c>
    </row>
    <row r="17" spans="1:34" ht="25.15" customHeight="1">
      <c r="A17" s="21">
        <v>13</v>
      </c>
      <c r="B17" s="22" t="s">
        <v>77</v>
      </c>
      <c r="C17" s="23">
        <v>895</v>
      </c>
      <c r="D17" s="24">
        <v>1062</v>
      </c>
      <c r="E17" s="24">
        <v>1081</v>
      </c>
      <c r="F17" s="24">
        <v>1126</v>
      </c>
      <c r="G17" s="24">
        <v>1078</v>
      </c>
      <c r="H17" s="24">
        <v>1186</v>
      </c>
      <c r="I17" s="24">
        <v>1327</v>
      </c>
      <c r="J17" s="24">
        <v>1224</v>
      </c>
      <c r="K17" s="24">
        <v>1267</v>
      </c>
      <c r="L17" s="24">
        <v>1298</v>
      </c>
      <c r="M17" s="24">
        <v>1216</v>
      </c>
      <c r="N17" s="24">
        <v>1299</v>
      </c>
      <c r="O17" s="24">
        <v>1230</v>
      </c>
      <c r="P17" s="24">
        <v>1334</v>
      </c>
      <c r="Q17" s="24">
        <v>1310</v>
      </c>
      <c r="R17" s="24">
        <v>1364</v>
      </c>
      <c r="S17" s="24">
        <v>1348</v>
      </c>
      <c r="T17" s="24">
        <v>1313</v>
      </c>
      <c r="U17" s="24">
        <v>1412</v>
      </c>
      <c r="V17" s="24">
        <v>1423</v>
      </c>
      <c r="W17" s="24">
        <v>1531</v>
      </c>
      <c r="X17" s="24">
        <v>1313</v>
      </c>
      <c r="Y17" s="24">
        <v>1428</v>
      </c>
      <c r="Z17" s="24">
        <v>1538</v>
      </c>
      <c r="AA17" s="24">
        <v>1280</v>
      </c>
      <c r="AB17" s="24">
        <v>1397</v>
      </c>
      <c r="AC17" s="24">
        <v>1486</v>
      </c>
      <c r="AD17" s="24">
        <v>1483</v>
      </c>
      <c r="AE17" s="24">
        <v>1421</v>
      </c>
      <c r="AF17" s="24">
        <v>1418</v>
      </c>
      <c r="AG17" s="24">
        <v>1366</v>
      </c>
      <c r="AH17" s="24">
        <v>1532</v>
      </c>
    </row>
    <row r="18" spans="1:34" ht="25.15" customHeight="1">
      <c r="A18" s="21" t="s">
        <v>89</v>
      </c>
      <c r="B18" s="22" t="s">
        <v>17</v>
      </c>
      <c r="C18" s="23">
        <v>237</v>
      </c>
      <c r="D18" s="24">
        <v>309</v>
      </c>
      <c r="E18" s="24">
        <v>358</v>
      </c>
      <c r="F18" s="24">
        <v>395</v>
      </c>
      <c r="G18" s="24">
        <v>422</v>
      </c>
      <c r="H18" s="24">
        <v>521</v>
      </c>
      <c r="I18" s="24">
        <v>627</v>
      </c>
      <c r="J18" s="24">
        <v>614</v>
      </c>
      <c r="K18" s="24">
        <v>682</v>
      </c>
      <c r="L18" s="24">
        <v>743</v>
      </c>
      <c r="M18" s="24">
        <v>713</v>
      </c>
      <c r="N18" s="24">
        <v>790</v>
      </c>
      <c r="O18" s="24">
        <v>786</v>
      </c>
      <c r="P18" s="24">
        <v>878</v>
      </c>
      <c r="Q18" s="24">
        <v>915</v>
      </c>
      <c r="R18" s="24">
        <v>998</v>
      </c>
      <c r="S18" s="24">
        <v>1057</v>
      </c>
      <c r="T18" s="24">
        <v>1042</v>
      </c>
      <c r="U18" s="24">
        <v>1226</v>
      </c>
      <c r="V18" s="24">
        <v>1299</v>
      </c>
      <c r="W18" s="24">
        <v>1496</v>
      </c>
      <c r="X18" s="24">
        <v>1316</v>
      </c>
      <c r="Y18" s="24">
        <v>1548</v>
      </c>
      <c r="Z18" s="24">
        <v>1744</v>
      </c>
      <c r="AA18" s="24">
        <v>1431</v>
      </c>
      <c r="AB18" s="24">
        <v>1635</v>
      </c>
      <c r="AC18" s="24">
        <v>1808</v>
      </c>
      <c r="AD18" s="24">
        <v>1813</v>
      </c>
      <c r="AE18" s="24">
        <v>1730</v>
      </c>
      <c r="AF18" s="24">
        <v>1799</v>
      </c>
      <c r="AG18" s="24">
        <v>1724</v>
      </c>
      <c r="AH18" s="24">
        <v>1990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6</v>
      </c>
      <c r="Q19" s="24">
        <v>6</v>
      </c>
      <c r="R19" s="24">
        <v>19</v>
      </c>
      <c r="S19" s="24">
        <v>44</v>
      </c>
      <c r="T19" s="24">
        <v>65</v>
      </c>
      <c r="U19" s="24">
        <v>116</v>
      </c>
      <c r="V19" s="24">
        <v>156</v>
      </c>
      <c r="W19" s="24">
        <v>195</v>
      </c>
      <c r="X19" s="24">
        <v>194</v>
      </c>
      <c r="Y19" s="24">
        <v>246</v>
      </c>
      <c r="Z19" s="24">
        <v>269</v>
      </c>
      <c r="AA19" s="24">
        <v>239</v>
      </c>
      <c r="AB19" s="24">
        <v>279</v>
      </c>
      <c r="AC19" s="24">
        <v>337</v>
      </c>
      <c r="AD19" s="24">
        <v>355</v>
      </c>
      <c r="AE19" s="24">
        <v>352</v>
      </c>
      <c r="AF19" s="24">
        <v>365</v>
      </c>
      <c r="AG19" s="24">
        <v>350</v>
      </c>
      <c r="AH19" s="24">
        <v>427</v>
      </c>
    </row>
    <row r="20" spans="1:34" ht="25.15" customHeight="1">
      <c r="A20" s="21">
        <v>15</v>
      </c>
      <c r="B20" s="22" t="s">
        <v>18</v>
      </c>
      <c r="C20" s="23">
        <v>412</v>
      </c>
      <c r="D20" s="24">
        <v>487</v>
      </c>
      <c r="E20" s="24">
        <v>518</v>
      </c>
      <c r="F20" s="24">
        <v>538</v>
      </c>
      <c r="G20" s="24">
        <v>516</v>
      </c>
      <c r="H20" s="24">
        <v>570</v>
      </c>
      <c r="I20" s="24">
        <v>616</v>
      </c>
      <c r="J20" s="24">
        <v>584</v>
      </c>
      <c r="K20" s="24">
        <v>595</v>
      </c>
      <c r="L20" s="24">
        <v>618</v>
      </c>
      <c r="M20" s="24">
        <v>586</v>
      </c>
      <c r="N20" s="24">
        <v>616</v>
      </c>
      <c r="O20" s="24">
        <v>581</v>
      </c>
      <c r="P20" s="24">
        <v>631</v>
      </c>
      <c r="Q20" s="24">
        <v>611</v>
      </c>
      <c r="R20" s="24">
        <v>629</v>
      </c>
      <c r="S20" s="24">
        <v>616</v>
      </c>
      <c r="T20" s="24">
        <v>578</v>
      </c>
      <c r="U20" s="24">
        <v>624</v>
      </c>
      <c r="V20" s="24">
        <v>627</v>
      </c>
      <c r="W20" s="24">
        <v>670</v>
      </c>
      <c r="X20" s="24">
        <v>595</v>
      </c>
      <c r="Y20" s="24">
        <v>633</v>
      </c>
      <c r="Z20" s="24">
        <v>681</v>
      </c>
      <c r="AA20" s="24">
        <v>567</v>
      </c>
      <c r="AB20" s="24">
        <v>597</v>
      </c>
      <c r="AC20" s="24">
        <v>630</v>
      </c>
      <c r="AD20" s="24">
        <v>620</v>
      </c>
      <c r="AE20" s="24">
        <v>614</v>
      </c>
      <c r="AF20" s="24">
        <v>612</v>
      </c>
      <c r="AG20" s="24">
        <v>593</v>
      </c>
      <c r="AH20" s="24">
        <v>655</v>
      </c>
    </row>
    <row r="21" spans="1:34" ht="25.15" customHeight="1">
      <c r="A21" s="21" t="s">
        <v>91</v>
      </c>
      <c r="B21" s="22" t="s">
        <v>19</v>
      </c>
      <c r="C21" s="23">
        <v>314</v>
      </c>
      <c r="D21" s="24">
        <v>456</v>
      </c>
      <c r="E21" s="24">
        <v>531</v>
      </c>
      <c r="F21" s="24">
        <v>586</v>
      </c>
      <c r="G21" s="24">
        <v>665</v>
      </c>
      <c r="H21" s="24">
        <v>1084</v>
      </c>
      <c r="I21" s="24">
        <v>1403</v>
      </c>
      <c r="J21" s="24">
        <v>1411</v>
      </c>
      <c r="K21" s="24">
        <v>1581</v>
      </c>
      <c r="L21" s="24">
        <v>1718</v>
      </c>
      <c r="M21" s="24">
        <v>1709</v>
      </c>
      <c r="N21" s="24">
        <v>1864</v>
      </c>
      <c r="O21" s="24">
        <v>1862</v>
      </c>
      <c r="P21" s="24">
        <v>2155</v>
      </c>
      <c r="Q21" s="24">
        <v>2233</v>
      </c>
      <c r="R21" s="24">
        <v>2371</v>
      </c>
      <c r="S21" s="24">
        <v>2611</v>
      </c>
      <c r="T21" s="24">
        <v>2677</v>
      </c>
      <c r="U21" s="24">
        <v>3349</v>
      </c>
      <c r="V21" s="24">
        <v>3714</v>
      </c>
      <c r="W21" s="24">
        <v>4433</v>
      </c>
      <c r="X21" s="24">
        <v>4104</v>
      </c>
      <c r="Y21" s="24">
        <v>4986</v>
      </c>
      <c r="Z21" s="24">
        <v>5895</v>
      </c>
      <c r="AA21" s="24">
        <v>5050</v>
      </c>
      <c r="AB21" s="24">
        <v>5890</v>
      </c>
      <c r="AC21" s="24">
        <v>6636</v>
      </c>
      <c r="AD21" s="24">
        <v>6834</v>
      </c>
      <c r="AE21" s="24">
        <v>6574</v>
      </c>
      <c r="AF21" s="24">
        <v>7001</v>
      </c>
      <c r="AG21" s="24">
        <v>7021</v>
      </c>
      <c r="AH21" s="24">
        <v>8212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9</v>
      </c>
      <c r="R22" s="24">
        <v>9</v>
      </c>
      <c r="S22" s="24">
        <v>44</v>
      </c>
      <c r="T22" s="24">
        <v>73</v>
      </c>
      <c r="U22" s="24">
        <v>151</v>
      </c>
      <c r="V22" s="24">
        <v>164</v>
      </c>
      <c r="W22" s="24">
        <v>186</v>
      </c>
      <c r="X22" s="24">
        <v>223</v>
      </c>
      <c r="Y22" s="24">
        <v>258</v>
      </c>
      <c r="Z22" s="24">
        <v>297</v>
      </c>
      <c r="AA22" s="24">
        <v>281</v>
      </c>
      <c r="AB22" s="24">
        <v>317</v>
      </c>
      <c r="AC22" s="24">
        <v>364</v>
      </c>
      <c r="AD22" s="24">
        <v>362</v>
      </c>
      <c r="AE22" s="24">
        <v>346</v>
      </c>
      <c r="AF22" s="24">
        <v>370</v>
      </c>
      <c r="AG22" s="24">
        <v>354</v>
      </c>
      <c r="AH22" s="24">
        <v>408</v>
      </c>
    </row>
    <row r="23" spans="1:34" ht="25.15" customHeight="1">
      <c r="A23" s="21">
        <v>17</v>
      </c>
      <c r="B23" s="22" t="s">
        <v>20</v>
      </c>
      <c r="C23" s="23">
        <v>1388</v>
      </c>
      <c r="D23" s="24">
        <v>1650</v>
      </c>
      <c r="E23" s="24">
        <v>1727</v>
      </c>
      <c r="F23" s="24">
        <v>1842</v>
      </c>
      <c r="G23" s="24">
        <v>1954</v>
      </c>
      <c r="H23" s="24">
        <v>2188</v>
      </c>
      <c r="I23" s="24">
        <v>2394</v>
      </c>
      <c r="J23" s="24">
        <v>2252</v>
      </c>
      <c r="K23" s="24">
        <v>2323</v>
      </c>
      <c r="L23" s="24">
        <v>2431</v>
      </c>
      <c r="M23" s="24">
        <v>2393</v>
      </c>
      <c r="N23" s="24">
        <v>2668</v>
      </c>
      <c r="O23" s="24">
        <v>2579</v>
      </c>
      <c r="P23" s="24">
        <v>2741</v>
      </c>
      <c r="Q23" s="24">
        <v>2706</v>
      </c>
      <c r="R23" s="24">
        <v>2795</v>
      </c>
      <c r="S23" s="24">
        <v>2748</v>
      </c>
      <c r="T23" s="24">
        <v>2595</v>
      </c>
      <c r="U23" s="24">
        <v>2710</v>
      </c>
      <c r="V23" s="24">
        <v>2717</v>
      </c>
      <c r="W23" s="24">
        <v>2988</v>
      </c>
      <c r="X23" s="24">
        <v>2572</v>
      </c>
      <c r="Y23" s="24">
        <v>2783</v>
      </c>
      <c r="Z23" s="24">
        <v>2971</v>
      </c>
      <c r="AA23" s="24">
        <v>2495</v>
      </c>
      <c r="AB23" s="24">
        <v>2659</v>
      </c>
      <c r="AC23" s="24">
        <v>2750</v>
      </c>
      <c r="AD23" s="24">
        <v>2641</v>
      </c>
      <c r="AE23" s="24">
        <v>2501</v>
      </c>
      <c r="AF23" s="24">
        <v>2547</v>
      </c>
      <c r="AG23" s="24">
        <v>2445</v>
      </c>
      <c r="AH23" s="24">
        <v>2749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</v>
      </c>
      <c r="I24" s="24">
        <v>22</v>
      </c>
      <c r="J24" s="24">
        <v>91</v>
      </c>
      <c r="K24" s="24">
        <v>184</v>
      </c>
      <c r="L24" s="24">
        <v>181</v>
      </c>
      <c r="M24" s="24">
        <v>186</v>
      </c>
      <c r="N24" s="24">
        <v>171</v>
      </c>
      <c r="O24" s="24">
        <v>140</v>
      </c>
      <c r="P24" s="24">
        <v>118</v>
      </c>
      <c r="Q24" s="24">
        <v>124</v>
      </c>
      <c r="R24" s="24">
        <v>127</v>
      </c>
      <c r="S24" s="24">
        <v>242</v>
      </c>
      <c r="T24" s="24">
        <v>1058</v>
      </c>
      <c r="U24" s="24">
        <v>2465</v>
      </c>
      <c r="V24" s="24">
        <v>3419</v>
      </c>
      <c r="W24" s="24">
        <v>2756</v>
      </c>
      <c r="X24" s="24">
        <v>3900</v>
      </c>
      <c r="Y24" s="24">
        <v>5005</v>
      </c>
      <c r="Z24" s="24">
        <v>5421</v>
      </c>
      <c r="AA24" s="24">
        <v>5325</v>
      </c>
      <c r="AB24" s="24">
        <v>3792</v>
      </c>
      <c r="AC24" s="24">
        <v>3932</v>
      </c>
      <c r="AD24" s="24">
        <v>4851</v>
      </c>
      <c r="AE24" s="24">
        <v>4696</v>
      </c>
      <c r="AF24" s="24">
        <v>5926</v>
      </c>
      <c r="AG24" s="24">
        <v>6150</v>
      </c>
      <c r="AH24" s="24">
        <v>6675</v>
      </c>
    </row>
    <row r="25" spans="1:34" ht="14.1" customHeight="1">
      <c r="A25" s="21">
        <v>19</v>
      </c>
      <c r="B25" s="22" t="s">
        <v>22</v>
      </c>
      <c r="C25" s="23">
        <v>1140</v>
      </c>
      <c r="D25" s="24">
        <v>1123</v>
      </c>
      <c r="E25" s="24">
        <v>1364</v>
      </c>
      <c r="F25" s="24">
        <v>1530</v>
      </c>
      <c r="G25" s="24">
        <v>1670</v>
      </c>
      <c r="H25" s="24">
        <v>1763</v>
      </c>
      <c r="I25" s="24">
        <v>2402</v>
      </c>
      <c r="J25" s="24">
        <v>1735</v>
      </c>
      <c r="K25" s="24">
        <v>1575</v>
      </c>
      <c r="L25" s="24">
        <v>1503</v>
      </c>
      <c r="M25" s="24">
        <v>2012</v>
      </c>
      <c r="N25" s="24">
        <v>2155</v>
      </c>
      <c r="O25" s="24">
        <v>2564</v>
      </c>
      <c r="P25" s="24">
        <v>2895</v>
      </c>
      <c r="Q25" s="24">
        <v>3041</v>
      </c>
      <c r="R25" s="24">
        <v>3157</v>
      </c>
      <c r="S25" s="24">
        <v>3475</v>
      </c>
      <c r="T25" s="24">
        <v>4062</v>
      </c>
      <c r="U25" s="24">
        <v>4214</v>
      </c>
      <c r="V25" s="24">
        <v>4573</v>
      </c>
      <c r="W25" s="24">
        <v>5319</v>
      </c>
      <c r="X25" s="24">
        <v>5313</v>
      </c>
      <c r="Y25" s="24">
        <v>5543</v>
      </c>
      <c r="Z25" s="24">
        <v>6179</v>
      </c>
      <c r="AA25" s="24">
        <v>6284</v>
      </c>
      <c r="AB25" s="24">
        <v>6265</v>
      </c>
      <c r="AC25" s="24">
        <v>7121</v>
      </c>
      <c r="AD25" s="24">
        <v>7574</v>
      </c>
      <c r="AE25" s="24">
        <v>7024</v>
      </c>
      <c r="AF25" s="24">
        <v>6810</v>
      </c>
      <c r="AG25" s="24">
        <v>7242</v>
      </c>
      <c r="AH25" s="24">
        <v>9466</v>
      </c>
    </row>
    <row r="26" spans="1:34" ht="14.1" customHeight="1">
      <c r="A26" s="25">
        <v>20</v>
      </c>
      <c r="B26" s="26" t="s">
        <v>230</v>
      </c>
      <c r="C26" s="27">
        <v>2229</v>
      </c>
      <c r="D26" s="28">
        <v>2248</v>
      </c>
      <c r="E26" s="28">
        <v>2258</v>
      </c>
      <c r="F26" s="28">
        <v>2258</v>
      </c>
      <c r="G26" s="28">
        <v>2199</v>
      </c>
      <c r="H26" s="28">
        <v>2229</v>
      </c>
      <c r="I26" s="28">
        <v>2255</v>
      </c>
      <c r="J26" s="28">
        <v>2315</v>
      </c>
      <c r="K26" s="28">
        <v>2405</v>
      </c>
      <c r="L26" s="28">
        <v>2581</v>
      </c>
      <c r="M26" s="28">
        <v>2803</v>
      </c>
      <c r="N26" s="28">
        <v>2932</v>
      </c>
      <c r="O26" s="28">
        <v>3036</v>
      </c>
      <c r="P26" s="28">
        <v>3025</v>
      </c>
      <c r="Q26" s="28">
        <v>3190</v>
      </c>
      <c r="R26" s="28">
        <v>3305</v>
      </c>
      <c r="S26" s="28">
        <v>3654</v>
      </c>
      <c r="T26" s="28">
        <v>3561</v>
      </c>
      <c r="U26" s="28">
        <v>3589</v>
      </c>
      <c r="V26" s="28">
        <v>3565</v>
      </c>
      <c r="W26" s="28">
        <v>3660</v>
      </c>
      <c r="X26" s="28">
        <v>3627</v>
      </c>
      <c r="Y26" s="28">
        <v>3734</v>
      </c>
      <c r="Z26" s="28">
        <v>3883</v>
      </c>
      <c r="AA26" s="28">
        <v>3906</v>
      </c>
      <c r="AB26" s="28">
        <v>3980</v>
      </c>
      <c r="AC26" s="28">
        <v>4104</v>
      </c>
      <c r="AD26" s="28">
        <v>4105</v>
      </c>
      <c r="AE26" s="28">
        <v>4136</v>
      </c>
      <c r="AF26" s="28">
        <v>4154</v>
      </c>
      <c r="AG26" s="28">
        <v>4167</v>
      </c>
      <c r="AH26" s="28">
        <v>4121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11376</v>
      </c>
      <c r="D28" s="36">
        <v>12266</v>
      </c>
      <c r="E28" s="36">
        <v>11442</v>
      </c>
      <c r="F28" s="36">
        <v>11135</v>
      </c>
      <c r="G28" s="36">
        <v>9972</v>
      </c>
      <c r="H28" s="36">
        <v>10277</v>
      </c>
      <c r="I28" s="36">
        <v>10937</v>
      </c>
      <c r="J28" s="36">
        <v>9442</v>
      </c>
      <c r="K28" s="36">
        <v>9475</v>
      </c>
      <c r="L28" s="36">
        <v>9250</v>
      </c>
      <c r="M28" s="36">
        <v>8299</v>
      </c>
      <c r="N28" s="36">
        <v>8581</v>
      </c>
      <c r="O28" s="36">
        <v>8040</v>
      </c>
      <c r="P28" s="36">
        <v>8558</v>
      </c>
      <c r="Q28" s="36">
        <v>8432</v>
      </c>
      <c r="R28" s="36">
        <v>8691</v>
      </c>
      <c r="S28" s="36">
        <v>8616</v>
      </c>
      <c r="T28" s="36">
        <v>7861</v>
      </c>
      <c r="U28" s="36">
        <v>8663</v>
      </c>
      <c r="V28" s="36">
        <v>8701</v>
      </c>
      <c r="W28" s="36">
        <v>9649</v>
      </c>
      <c r="X28" s="36">
        <v>7808</v>
      </c>
      <c r="Y28" s="36">
        <v>8711</v>
      </c>
      <c r="Z28" s="36">
        <v>9576</v>
      </c>
      <c r="AA28" s="36">
        <v>7562</v>
      </c>
      <c r="AB28" s="36">
        <v>8225</v>
      </c>
      <c r="AC28" s="36">
        <v>8649</v>
      </c>
      <c r="AD28" s="36">
        <v>8270</v>
      </c>
      <c r="AE28" s="36">
        <v>7582</v>
      </c>
      <c r="AF28" s="36">
        <v>7585</v>
      </c>
      <c r="AG28" s="36">
        <v>6952</v>
      </c>
      <c r="AH28" s="36">
        <v>7921</v>
      </c>
    </row>
    <row r="29" spans="1:34" ht="15.95" customHeight="1">
      <c r="A29" s="37" t="s">
        <v>25</v>
      </c>
      <c r="B29" s="38" t="s">
        <v>26</v>
      </c>
      <c r="C29" s="23">
        <v>12151</v>
      </c>
      <c r="D29" s="24">
        <v>13376</v>
      </c>
      <c r="E29" s="24">
        <v>12731</v>
      </c>
      <c r="F29" s="24">
        <v>12613</v>
      </c>
      <c r="G29" s="24">
        <v>11463</v>
      </c>
      <c r="H29" s="24">
        <v>11952</v>
      </c>
      <c r="I29" s="24">
        <v>12702</v>
      </c>
      <c r="J29" s="24">
        <v>11070</v>
      </c>
      <c r="K29" s="24">
        <v>11134</v>
      </c>
      <c r="L29" s="24">
        <v>10867</v>
      </c>
      <c r="M29" s="24">
        <v>9814</v>
      </c>
      <c r="N29" s="24">
        <v>10261</v>
      </c>
      <c r="O29" s="24">
        <v>9510</v>
      </c>
      <c r="P29" s="24">
        <v>9945</v>
      </c>
      <c r="Q29" s="24">
        <v>9686</v>
      </c>
      <c r="R29" s="24">
        <v>9987</v>
      </c>
      <c r="S29" s="24">
        <v>9871</v>
      </c>
      <c r="T29" s="24">
        <v>8762</v>
      </c>
      <c r="U29" s="24">
        <v>9479</v>
      </c>
      <c r="V29" s="24">
        <v>9258</v>
      </c>
      <c r="W29" s="24">
        <v>9790</v>
      </c>
      <c r="X29" s="24">
        <v>7477</v>
      </c>
      <c r="Y29" s="24">
        <v>7921</v>
      </c>
      <c r="Z29" s="24">
        <v>8296</v>
      </c>
      <c r="AA29" s="24">
        <v>6244</v>
      </c>
      <c r="AB29" s="24">
        <v>6724</v>
      </c>
      <c r="AC29" s="24">
        <v>7026</v>
      </c>
      <c r="AD29" s="24">
        <v>6733</v>
      </c>
      <c r="AE29" s="24">
        <v>6253</v>
      </c>
      <c r="AF29" s="24">
        <v>6344</v>
      </c>
      <c r="AG29" s="24">
        <v>5742</v>
      </c>
      <c r="AH29" s="24">
        <v>6416</v>
      </c>
    </row>
    <row r="30" spans="1:34" ht="15.95" customHeight="1">
      <c r="A30" s="37" t="s">
        <v>27</v>
      </c>
      <c r="B30" s="38" t="s">
        <v>28</v>
      </c>
      <c r="C30" s="23">
        <v>3707</v>
      </c>
      <c r="D30" s="24">
        <v>4533</v>
      </c>
      <c r="E30" s="24">
        <v>4822</v>
      </c>
      <c r="F30" s="24">
        <v>5167</v>
      </c>
      <c r="G30" s="24">
        <v>5338</v>
      </c>
      <c r="H30" s="24">
        <v>6406</v>
      </c>
      <c r="I30" s="24">
        <v>7403</v>
      </c>
      <c r="J30" s="24">
        <v>7151</v>
      </c>
      <c r="K30" s="24">
        <v>7722</v>
      </c>
      <c r="L30" s="24">
        <v>8165</v>
      </c>
      <c r="M30" s="24">
        <v>7966</v>
      </c>
      <c r="N30" s="24">
        <v>8794</v>
      </c>
      <c r="O30" s="24">
        <v>8597</v>
      </c>
      <c r="P30" s="24">
        <v>9481</v>
      </c>
      <c r="Q30" s="24">
        <v>9638</v>
      </c>
      <c r="R30" s="24">
        <v>10287</v>
      </c>
      <c r="S30" s="24">
        <v>10935</v>
      </c>
      <c r="T30" s="24">
        <v>11649</v>
      </c>
      <c r="U30" s="24">
        <v>14699</v>
      </c>
      <c r="V30" s="24">
        <v>16320</v>
      </c>
      <c r="W30" s="24">
        <v>17575</v>
      </c>
      <c r="X30" s="24">
        <v>17139</v>
      </c>
      <c r="Y30" s="24">
        <v>20383</v>
      </c>
      <c r="Z30" s="24">
        <v>22886</v>
      </c>
      <c r="AA30" s="24">
        <v>20142</v>
      </c>
      <c r="AB30" s="24">
        <v>20656</v>
      </c>
      <c r="AC30" s="24">
        <v>22567</v>
      </c>
      <c r="AD30" s="24">
        <v>23747</v>
      </c>
      <c r="AE30" s="24">
        <v>22940</v>
      </c>
      <c r="AF30" s="24">
        <v>24992</v>
      </c>
      <c r="AG30" s="24">
        <v>24812</v>
      </c>
      <c r="AH30" s="24">
        <v>28372</v>
      </c>
    </row>
    <row r="31" spans="1:34" ht="15.95" customHeight="1">
      <c r="A31" s="39" t="s">
        <v>29</v>
      </c>
      <c r="B31" s="40" t="s">
        <v>37</v>
      </c>
      <c r="C31" s="27">
        <v>3369</v>
      </c>
      <c r="D31" s="28">
        <v>3371</v>
      </c>
      <c r="E31" s="28">
        <v>3622</v>
      </c>
      <c r="F31" s="28">
        <v>3788</v>
      </c>
      <c r="G31" s="28">
        <v>3869</v>
      </c>
      <c r="H31" s="28">
        <v>3992</v>
      </c>
      <c r="I31" s="28">
        <v>4658</v>
      </c>
      <c r="J31" s="28">
        <v>4050</v>
      </c>
      <c r="K31" s="28">
        <v>3980</v>
      </c>
      <c r="L31" s="28">
        <v>4084</v>
      </c>
      <c r="M31" s="28">
        <v>4815</v>
      </c>
      <c r="N31" s="28">
        <v>5087</v>
      </c>
      <c r="O31" s="28">
        <v>5599</v>
      </c>
      <c r="P31" s="28">
        <v>5920</v>
      </c>
      <c r="Q31" s="28">
        <v>6231</v>
      </c>
      <c r="R31" s="28">
        <v>6462</v>
      </c>
      <c r="S31" s="28">
        <v>7128</v>
      </c>
      <c r="T31" s="28">
        <v>7623</v>
      </c>
      <c r="U31" s="28">
        <v>7803</v>
      </c>
      <c r="V31" s="28">
        <v>8138</v>
      </c>
      <c r="W31" s="28">
        <v>8979</v>
      </c>
      <c r="X31" s="28">
        <v>8940</v>
      </c>
      <c r="Y31" s="28">
        <v>9277</v>
      </c>
      <c r="Z31" s="28">
        <v>10062</v>
      </c>
      <c r="AA31" s="28">
        <v>10190</v>
      </c>
      <c r="AB31" s="28">
        <v>10245</v>
      </c>
      <c r="AC31" s="28">
        <v>11225</v>
      </c>
      <c r="AD31" s="28">
        <v>11679</v>
      </c>
      <c r="AE31" s="28">
        <v>11161</v>
      </c>
      <c r="AF31" s="28">
        <v>10965</v>
      </c>
      <c r="AG31" s="28">
        <v>11409</v>
      </c>
      <c r="AH31" s="28">
        <v>13587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30604</v>
      </c>
      <c r="D33" s="43">
        <v>33547</v>
      </c>
      <c r="E33" s="43">
        <v>32616</v>
      </c>
      <c r="F33" s="43">
        <v>32704</v>
      </c>
      <c r="G33" s="43">
        <v>30641</v>
      </c>
      <c r="H33" s="43">
        <v>32628</v>
      </c>
      <c r="I33" s="43">
        <v>35701</v>
      </c>
      <c r="J33" s="43">
        <v>31712</v>
      </c>
      <c r="K33" s="43">
        <v>32311</v>
      </c>
      <c r="L33" s="43">
        <v>32366</v>
      </c>
      <c r="M33" s="43">
        <v>30894</v>
      </c>
      <c r="N33" s="43">
        <v>32722</v>
      </c>
      <c r="O33" s="43">
        <v>31746</v>
      </c>
      <c r="P33" s="43">
        <v>33904</v>
      </c>
      <c r="Q33" s="43">
        <v>33988</v>
      </c>
      <c r="R33" s="43">
        <v>35427</v>
      </c>
      <c r="S33" s="43">
        <v>36550</v>
      </c>
      <c r="T33" s="43">
        <v>35896</v>
      </c>
      <c r="U33" s="43">
        <v>40644</v>
      </c>
      <c r="V33" s="43">
        <v>42417</v>
      </c>
      <c r="W33" s="43">
        <v>45992</v>
      </c>
      <c r="X33" s="43">
        <v>41365</v>
      </c>
      <c r="Y33" s="43">
        <v>46291</v>
      </c>
      <c r="Z33" s="43">
        <v>50819</v>
      </c>
      <c r="AA33" s="43">
        <v>44139</v>
      </c>
      <c r="AB33" s="44">
        <v>45851</v>
      </c>
      <c r="AC33" s="44">
        <v>49467</v>
      </c>
      <c r="AD33" s="44">
        <v>50429</v>
      </c>
      <c r="AE33" s="44">
        <v>47936</v>
      </c>
      <c r="AF33" s="44">
        <v>49886</v>
      </c>
      <c r="AG33" s="44">
        <v>48914</v>
      </c>
      <c r="AH33" s="44">
        <v>56297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21.95" customHeight="1">
      <c r="A35" s="33" t="s">
        <v>31</v>
      </c>
      <c r="B35" s="46" t="s">
        <v>86</v>
      </c>
      <c r="C35" s="36">
        <v>28375</v>
      </c>
      <c r="D35" s="36">
        <v>31299</v>
      </c>
      <c r="E35" s="36">
        <v>30358</v>
      </c>
      <c r="F35" s="36">
        <v>30446</v>
      </c>
      <c r="G35" s="36">
        <v>28442</v>
      </c>
      <c r="H35" s="36">
        <v>30399</v>
      </c>
      <c r="I35" s="36">
        <v>33445</v>
      </c>
      <c r="J35" s="36">
        <v>29398</v>
      </c>
      <c r="K35" s="36">
        <v>29907</v>
      </c>
      <c r="L35" s="36">
        <v>29784</v>
      </c>
      <c r="M35" s="36">
        <v>28091</v>
      </c>
      <c r="N35" s="36">
        <v>29790</v>
      </c>
      <c r="O35" s="36">
        <v>28711</v>
      </c>
      <c r="P35" s="36">
        <v>30879</v>
      </c>
      <c r="Q35" s="36">
        <v>30798</v>
      </c>
      <c r="R35" s="36">
        <v>32123</v>
      </c>
      <c r="S35" s="36">
        <v>32896</v>
      </c>
      <c r="T35" s="36">
        <v>32334</v>
      </c>
      <c r="U35" s="36">
        <v>37056</v>
      </c>
      <c r="V35" s="36">
        <v>38852</v>
      </c>
      <c r="W35" s="36">
        <v>42333</v>
      </c>
      <c r="X35" s="36">
        <v>37737</v>
      </c>
      <c r="Y35" s="36">
        <v>42557</v>
      </c>
      <c r="Z35" s="36">
        <v>46936</v>
      </c>
      <c r="AA35" s="36">
        <v>40233</v>
      </c>
      <c r="AB35" s="47">
        <v>41871</v>
      </c>
      <c r="AC35" s="47">
        <v>45363</v>
      </c>
      <c r="AD35" s="47">
        <v>46324</v>
      </c>
      <c r="AE35" s="47">
        <v>43800</v>
      </c>
      <c r="AF35" s="47">
        <v>45731</v>
      </c>
      <c r="AG35" s="47">
        <v>44748</v>
      </c>
      <c r="AH35" s="47">
        <v>52176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5" orientation="landscape" r:id="rId1"/>
  <headerFooter alignWithMargins="0">
    <oddHeader>&amp;LSchweizerische Holzenergiestatistik EJ2021&amp;C&amp;"Arial,Fett"&amp;12Bruttoverbrauch Holz&amp;"Arial,Standard"
&amp;10(in TJ, effektive Jahreswerte)&amp;R&amp;"Arial,Standard"Tabelle K</oddHeader>
    <oddFooter>&amp;R15.08.2022</oddFoot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H35"/>
  <sheetViews>
    <sheetView view="pageLayout" topLeftCell="A28" zoomScale="70" zoomScaleNormal="80" zoomScaleSheetLayoutView="100" zoomScalePageLayoutView="70" workbookViewId="0">
      <selection activeCell="AH66" sqref="AH66"/>
    </sheetView>
  </sheetViews>
  <sheetFormatPr baseColWidth="10" defaultColWidth="11.42578125" defaultRowHeight="12"/>
  <cols>
    <col min="1" max="1" width="5.28515625" style="19" customWidth="1"/>
    <col min="2" max="2" width="32.85546875" style="19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57031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158">
        <v>0</v>
      </c>
      <c r="D2" s="159">
        <v>0</v>
      </c>
      <c r="E2" s="159">
        <v>0</v>
      </c>
      <c r="F2" s="159">
        <v>0</v>
      </c>
      <c r="G2" s="159">
        <v>0</v>
      </c>
      <c r="H2" s="159">
        <v>0</v>
      </c>
      <c r="I2" s="159">
        <v>0</v>
      </c>
      <c r="J2" s="159">
        <v>0</v>
      </c>
      <c r="K2" s="159">
        <v>0</v>
      </c>
      <c r="L2" s="159">
        <v>0</v>
      </c>
      <c r="M2" s="159">
        <v>0</v>
      </c>
      <c r="N2" s="159">
        <v>0</v>
      </c>
      <c r="O2" s="159">
        <v>0</v>
      </c>
      <c r="P2" s="159">
        <v>0</v>
      </c>
      <c r="Q2" s="159">
        <v>0</v>
      </c>
      <c r="R2" s="159">
        <v>0</v>
      </c>
      <c r="S2" s="159">
        <v>0</v>
      </c>
      <c r="T2" s="159">
        <v>0</v>
      </c>
      <c r="U2" s="159">
        <v>0</v>
      </c>
      <c r="V2" s="159">
        <v>0</v>
      </c>
      <c r="W2" s="159">
        <v>0</v>
      </c>
      <c r="X2" s="159">
        <v>0</v>
      </c>
      <c r="Y2" s="159">
        <v>0</v>
      </c>
      <c r="Z2" s="159">
        <v>0</v>
      </c>
      <c r="AA2" s="159">
        <v>0</v>
      </c>
      <c r="AB2" s="159">
        <v>0</v>
      </c>
      <c r="AC2" s="159">
        <v>0</v>
      </c>
      <c r="AD2" s="159">
        <v>0</v>
      </c>
      <c r="AE2" s="159">
        <v>0</v>
      </c>
      <c r="AF2" s="159">
        <v>0</v>
      </c>
      <c r="AG2" s="159">
        <v>0</v>
      </c>
      <c r="AH2" s="159">
        <v>0</v>
      </c>
    </row>
    <row r="3" spans="1:34" ht="14.1" customHeight="1">
      <c r="A3" s="21">
        <v>2</v>
      </c>
      <c r="B3" s="22" t="s">
        <v>10</v>
      </c>
      <c r="C3" s="23">
        <v>103</v>
      </c>
      <c r="D3" s="24">
        <v>141</v>
      </c>
      <c r="E3" s="24">
        <v>159</v>
      </c>
      <c r="F3" s="24">
        <v>181</v>
      </c>
      <c r="G3" s="24">
        <v>185</v>
      </c>
      <c r="H3" s="24">
        <v>218</v>
      </c>
      <c r="I3" s="24">
        <v>263</v>
      </c>
      <c r="J3" s="24">
        <v>256</v>
      </c>
      <c r="K3" s="24">
        <v>289</v>
      </c>
      <c r="L3" s="24">
        <v>311</v>
      </c>
      <c r="M3" s="24">
        <v>306</v>
      </c>
      <c r="N3" s="24">
        <v>338</v>
      </c>
      <c r="O3" s="24">
        <v>329</v>
      </c>
      <c r="P3" s="24">
        <v>359</v>
      </c>
      <c r="Q3" s="24">
        <v>363</v>
      </c>
      <c r="R3" s="24">
        <v>381</v>
      </c>
      <c r="S3" s="24">
        <v>393</v>
      </c>
      <c r="T3" s="24">
        <v>372</v>
      </c>
      <c r="U3" s="24">
        <v>424</v>
      </c>
      <c r="V3" s="24">
        <v>438</v>
      </c>
      <c r="W3" s="24">
        <v>485</v>
      </c>
      <c r="X3" s="24">
        <v>388</v>
      </c>
      <c r="Y3" s="24">
        <v>424</v>
      </c>
      <c r="Z3" s="24">
        <v>459</v>
      </c>
      <c r="AA3" s="24">
        <v>355</v>
      </c>
      <c r="AB3" s="24">
        <v>373</v>
      </c>
      <c r="AC3" s="24">
        <v>376</v>
      </c>
      <c r="AD3" s="24">
        <v>346</v>
      </c>
      <c r="AE3" s="24">
        <v>304</v>
      </c>
      <c r="AF3" s="24">
        <v>294</v>
      </c>
      <c r="AG3" s="24">
        <v>260</v>
      </c>
      <c r="AH3" s="24">
        <v>288</v>
      </c>
    </row>
    <row r="4" spans="1:34" ht="14.1" customHeight="1">
      <c r="A4" s="21">
        <v>3</v>
      </c>
      <c r="B4" s="22" t="s">
        <v>11</v>
      </c>
      <c r="C4" s="23">
        <v>572</v>
      </c>
      <c r="D4" s="24">
        <v>698</v>
      </c>
      <c r="E4" s="24">
        <v>728</v>
      </c>
      <c r="F4" s="24">
        <v>775</v>
      </c>
      <c r="G4" s="24">
        <v>770</v>
      </c>
      <c r="H4" s="24">
        <v>885</v>
      </c>
      <c r="I4" s="24">
        <v>1016</v>
      </c>
      <c r="J4" s="24">
        <v>963</v>
      </c>
      <c r="K4" s="24">
        <v>1070</v>
      </c>
      <c r="L4" s="24">
        <v>1130</v>
      </c>
      <c r="M4" s="24">
        <v>1074</v>
      </c>
      <c r="N4" s="24">
        <v>1124</v>
      </c>
      <c r="O4" s="24">
        <v>1106</v>
      </c>
      <c r="P4" s="24">
        <v>1241</v>
      </c>
      <c r="Q4" s="24">
        <v>1283</v>
      </c>
      <c r="R4" s="24">
        <v>1395</v>
      </c>
      <c r="S4" s="24">
        <v>1468</v>
      </c>
      <c r="T4" s="24">
        <v>1413</v>
      </c>
      <c r="U4" s="24">
        <v>1631</v>
      </c>
      <c r="V4" s="24">
        <v>1698</v>
      </c>
      <c r="W4" s="24">
        <v>1940</v>
      </c>
      <c r="X4" s="24">
        <v>1587</v>
      </c>
      <c r="Y4" s="24">
        <v>1773</v>
      </c>
      <c r="Z4" s="24">
        <v>1962</v>
      </c>
      <c r="AA4" s="24">
        <v>1547</v>
      </c>
      <c r="AB4" s="24">
        <v>1685</v>
      </c>
      <c r="AC4" s="24">
        <v>1786</v>
      </c>
      <c r="AD4" s="24">
        <v>1715</v>
      </c>
      <c r="AE4" s="24">
        <v>1566</v>
      </c>
      <c r="AF4" s="24">
        <v>1552</v>
      </c>
      <c r="AG4" s="24">
        <v>1415</v>
      </c>
      <c r="AH4" s="24">
        <v>1585</v>
      </c>
    </row>
    <row r="5" spans="1:34" ht="14.1" customHeight="1">
      <c r="A5" s="21" t="s">
        <v>70</v>
      </c>
      <c r="B5" s="22" t="s">
        <v>12</v>
      </c>
      <c r="C5" s="23">
        <v>1124</v>
      </c>
      <c r="D5" s="24">
        <v>1214</v>
      </c>
      <c r="E5" s="24">
        <v>1136</v>
      </c>
      <c r="F5" s="24">
        <v>1116</v>
      </c>
      <c r="G5" s="24">
        <v>1002</v>
      </c>
      <c r="H5" s="24">
        <v>971</v>
      </c>
      <c r="I5" s="24">
        <v>1037</v>
      </c>
      <c r="J5" s="24">
        <v>883</v>
      </c>
      <c r="K5" s="24">
        <v>840</v>
      </c>
      <c r="L5" s="24">
        <v>775</v>
      </c>
      <c r="M5" s="24">
        <v>654</v>
      </c>
      <c r="N5" s="24">
        <v>577</v>
      </c>
      <c r="O5" s="24">
        <v>480</v>
      </c>
      <c r="P5" s="24">
        <v>467</v>
      </c>
      <c r="Q5" s="24">
        <v>423</v>
      </c>
      <c r="R5" s="24">
        <v>396</v>
      </c>
      <c r="S5" s="24">
        <v>350</v>
      </c>
      <c r="T5" s="24">
        <v>278</v>
      </c>
      <c r="U5" s="24">
        <v>252</v>
      </c>
      <c r="V5" s="24">
        <v>208</v>
      </c>
      <c r="W5" s="24">
        <v>184</v>
      </c>
      <c r="X5" s="24">
        <v>135</v>
      </c>
      <c r="Y5" s="24">
        <v>135</v>
      </c>
      <c r="Z5" s="24">
        <v>130</v>
      </c>
      <c r="AA5" s="24">
        <v>89</v>
      </c>
      <c r="AB5" s="24">
        <v>84</v>
      </c>
      <c r="AC5" s="24">
        <v>77</v>
      </c>
      <c r="AD5" s="24">
        <v>61</v>
      </c>
      <c r="AE5" s="24">
        <v>55</v>
      </c>
      <c r="AF5" s="24">
        <v>55</v>
      </c>
      <c r="AG5" s="24">
        <v>48</v>
      </c>
      <c r="AH5" s="24">
        <v>56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2</v>
      </c>
      <c r="L6" s="24">
        <v>3</v>
      </c>
      <c r="M6" s="24">
        <v>5</v>
      </c>
      <c r="N6" s="24">
        <v>9</v>
      </c>
      <c r="O6" s="24">
        <v>15</v>
      </c>
      <c r="P6" s="24">
        <v>22</v>
      </c>
      <c r="Q6" s="24">
        <v>29</v>
      </c>
      <c r="R6" s="24">
        <v>38</v>
      </c>
      <c r="S6" s="24">
        <v>53</v>
      </c>
      <c r="T6" s="24">
        <v>61</v>
      </c>
      <c r="U6" s="24">
        <v>81</v>
      </c>
      <c r="V6" s="24">
        <v>94</v>
      </c>
      <c r="W6" s="24">
        <v>121</v>
      </c>
      <c r="X6" s="24">
        <v>108</v>
      </c>
      <c r="Y6" s="24">
        <v>131</v>
      </c>
      <c r="Z6" s="24">
        <v>152</v>
      </c>
      <c r="AA6" s="24">
        <v>127</v>
      </c>
      <c r="AB6" s="24">
        <v>145</v>
      </c>
      <c r="AC6" s="24">
        <v>159</v>
      </c>
      <c r="AD6" s="24">
        <v>157</v>
      </c>
      <c r="AE6" s="24">
        <v>149</v>
      </c>
      <c r="AF6" s="24">
        <v>150</v>
      </c>
      <c r="AG6" s="24">
        <v>140</v>
      </c>
      <c r="AH6" s="24">
        <v>158</v>
      </c>
    </row>
    <row r="7" spans="1:34" ht="14.1" customHeight="1">
      <c r="A7" s="21">
        <v>5</v>
      </c>
      <c r="B7" s="22" t="s">
        <v>13</v>
      </c>
      <c r="C7" s="23">
        <v>2564</v>
      </c>
      <c r="D7" s="24">
        <v>2703</v>
      </c>
      <c r="E7" s="24">
        <v>2470</v>
      </c>
      <c r="F7" s="24">
        <v>2363</v>
      </c>
      <c r="G7" s="24">
        <v>2072</v>
      </c>
      <c r="H7" s="24">
        <v>2126</v>
      </c>
      <c r="I7" s="24">
        <v>2229</v>
      </c>
      <c r="J7" s="24">
        <v>1911</v>
      </c>
      <c r="K7" s="24">
        <v>1911</v>
      </c>
      <c r="L7" s="24">
        <v>1879</v>
      </c>
      <c r="M7" s="24">
        <v>1692</v>
      </c>
      <c r="N7" s="24">
        <v>1821</v>
      </c>
      <c r="O7" s="24">
        <v>1726</v>
      </c>
      <c r="P7" s="24">
        <v>1844</v>
      </c>
      <c r="Q7" s="24">
        <v>1824</v>
      </c>
      <c r="R7" s="24">
        <v>1874</v>
      </c>
      <c r="S7" s="24">
        <v>1880</v>
      </c>
      <c r="T7" s="24">
        <v>1733</v>
      </c>
      <c r="U7" s="24">
        <v>1942</v>
      </c>
      <c r="V7" s="24">
        <v>1996</v>
      </c>
      <c r="W7" s="24">
        <v>2305</v>
      </c>
      <c r="X7" s="24">
        <v>1921</v>
      </c>
      <c r="Y7" s="24">
        <v>2194</v>
      </c>
      <c r="Z7" s="24">
        <v>2466</v>
      </c>
      <c r="AA7" s="24">
        <v>2005</v>
      </c>
      <c r="AB7" s="24">
        <v>2238</v>
      </c>
      <c r="AC7" s="24">
        <v>2403</v>
      </c>
      <c r="AD7" s="24">
        <v>2349</v>
      </c>
      <c r="AE7" s="24">
        <v>2203</v>
      </c>
      <c r="AF7" s="24">
        <v>2258</v>
      </c>
      <c r="AG7" s="24">
        <v>2113</v>
      </c>
      <c r="AH7" s="24">
        <v>2476</v>
      </c>
    </row>
    <row r="8" spans="1:34" ht="14.1" customHeight="1">
      <c r="A8" s="21">
        <v>6</v>
      </c>
      <c r="B8" s="22" t="s">
        <v>14</v>
      </c>
      <c r="C8" s="23">
        <v>1970</v>
      </c>
      <c r="D8" s="24">
        <v>2059</v>
      </c>
      <c r="E8" s="24">
        <v>1852</v>
      </c>
      <c r="F8" s="24">
        <v>1732</v>
      </c>
      <c r="G8" s="24">
        <v>1488</v>
      </c>
      <c r="H8" s="24">
        <v>1470</v>
      </c>
      <c r="I8" s="24">
        <v>1489</v>
      </c>
      <c r="J8" s="24">
        <v>1200</v>
      </c>
      <c r="K8" s="24">
        <v>1118</v>
      </c>
      <c r="L8" s="24">
        <v>1012</v>
      </c>
      <c r="M8" s="24">
        <v>858</v>
      </c>
      <c r="N8" s="24">
        <v>886</v>
      </c>
      <c r="O8" s="24">
        <v>808</v>
      </c>
      <c r="P8" s="24">
        <v>831</v>
      </c>
      <c r="Q8" s="24">
        <v>789</v>
      </c>
      <c r="R8" s="24">
        <v>785</v>
      </c>
      <c r="S8" s="24">
        <v>700</v>
      </c>
      <c r="T8" s="24">
        <v>576</v>
      </c>
      <c r="U8" s="24">
        <v>568</v>
      </c>
      <c r="V8" s="24">
        <v>511</v>
      </c>
      <c r="W8" s="24">
        <v>497</v>
      </c>
      <c r="X8" s="24">
        <v>367</v>
      </c>
      <c r="Y8" s="24">
        <v>398</v>
      </c>
      <c r="Z8" s="24">
        <v>413</v>
      </c>
      <c r="AA8" s="24">
        <v>307</v>
      </c>
      <c r="AB8" s="24">
        <v>318</v>
      </c>
      <c r="AC8" s="24">
        <v>311</v>
      </c>
      <c r="AD8" s="24">
        <v>280</v>
      </c>
      <c r="AE8" s="24">
        <v>245</v>
      </c>
      <c r="AF8" s="24">
        <v>235</v>
      </c>
      <c r="AG8" s="24">
        <v>206</v>
      </c>
      <c r="AH8" s="24">
        <v>230</v>
      </c>
    </row>
    <row r="9" spans="1:34" ht="14.1" customHeight="1">
      <c r="A9" s="21">
        <v>7</v>
      </c>
      <c r="B9" s="22" t="s">
        <v>15</v>
      </c>
      <c r="C9" s="23">
        <v>3250</v>
      </c>
      <c r="D9" s="24">
        <v>3488</v>
      </c>
      <c r="E9" s="24">
        <v>3247</v>
      </c>
      <c r="F9" s="24">
        <v>3169</v>
      </c>
      <c r="G9" s="24">
        <v>2835</v>
      </c>
      <c r="H9" s="24">
        <v>2929</v>
      </c>
      <c r="I9" s="24">
        <v>3050</v>
      </c>
      <c r="J9" s="24">
        <v>2596</v>
      </c>
      <c r="K9" s="24">
        <v>2570</v>
      </c>
      <c r="L9" s="24">
        <v>2476</v>
      </c>
      <c r="M9" s="24">
        <v>2200</v>
      </c>
      <c r="N9" s="24">
        <v>2239</v>
      </c>
      <c r="O9" s="24">
        <v>2007</v>
      </c>
      <c r="P9" s="24">
        <v>2024</v>
      </c>
      <c r="Q9" s="24">
        <v>1894</v>
      </c>
      <c r="R9" s="24">
        <v>1836</v>
      </c>
      <c r="S9" s="24">
        <v>1657</v>
      </c>
      <c r="T9" s="24">
        <v>1336</v>
      </c>
      <c r="U9" s="24">
        <v>1315</v>
      </c>
      <c r="V9" s="24">
        <v>1172</v>
      </c>
      <c r="W9" s="24">
        <v>1073</v>
      </c>
      <c r="X9" s="24">
        <v>718</v>
      </c>
      <c r="Y9" s="24">
        <v>648</v>
      </c>
      <c r="Z9" s="24">
        <v>555</v>
      </c>
      <c r="AA9" s="24">
        <v>343</v>
      </c>
      <c r="AB9" s="24">
        <v>353</v>
      </c>
      <c r="AC9" s="24">
        <v>353</v>
      </c>
      <c r="AD9" s="24">
        <v>324</v>
      </c>
      <c r="AE9" s="24">
        <v>288</v>
      </c>
      <c r="AF9" s="24">
        <v>279</v>
      </c>
      <c r="AG9" s="24">
        <v>248</v>
      </c>
      <c r="AH9" s="24">
        <v>274</v>
      </c>
    </row>
    <row r="10" spans="1:34" ht="14.1" customHeight="1">
      <c r="A10" s="21">
        <v>8</v>
      </c>
      <c r="B10" s="22" t="s">
        <v>73</v>
      </c>
      <c r="C10" s="23">
        <v>2946</v>
      </c>
      <c r="D10" s="24">
        <v>3310</v>
      </c>
      <c r="E10" s="24">
        <v>3205</v>
      </c>
      <c r="F10" s="24">
        <v>3233</v>
      </c>
      <c r="G10" s="24">
        <v>2998</v>
      </c>
      <c r="H10" s="24">
        <v>3180</v>
      </c>
      <c r="I10" s="24">
        <v>3474</v>
      </c>
      <c r="J10" s="24">
        <v>3109</v>
      </c>
      <c r="K10" s="24">
        <v>3205</v>
      </c>
      <c r="L10" s="24">
        <v>3202</v>
      </c>
      <c r="M10" s="24">
        <v>2982</v>
      </c>
      <c r="N10" s="24">
        <v>3215</v>
      </c>
      <c r="O10" s="24">
        <v>3035</v>
      </c>
      <c r="P10" s="24">
        <v>3198</v>
      </c>
      <c r="Q10" s="24">
        <v>3132</v>
      </c>
      <c r="R10" s="24">
        <v>3178</v>
      </c>
      <c r="S10" s="24">
        <v>3065</v>
      </c>
      <c r="T10" s="24">
        <v>2725</v>
      </c>
      <c r="U10" s="24">
        <v>2935</v>
      </c>
      <c r="V10" s="24">
        <v>2851</v>
      </c>
      <c r="W10" s="24">
        <v>2966</v>
      </c>
      <c r="X10" s="24">
        <v>2223</v>
      </c>
      <c r="Y10" s="24">
        <v>2319</v>
      </c>
      <c r="Z10" s="24">
        <v>2382</v>
      </c>
      <c r="AA10" s="24">
        <v>1727</v>
      </c>
      <c r="AB10" s="24">
        <v>1831</v>
      </c>
      <c r="AC10" s="24">
        <v>1878</v>
      </c>
      <c r="AD10" s="24">
        <v>1769</v>
      </c>
      <c r="AE10" s="24">
        <v>1609</v>
      </c>
      <c r="AF10" s="24">
        <v>1614</v>
      </c>
      <c r="AG10" s="24">
        <v>1442</v>
      </c>
      <c r="AH10" s="24">
        <v>1577</v>
      </c>
    </row>
    <row r="11" spans="1:34" ht="14.1" customHeight="1">
      <c r="A11" s="21">
        <v>9</v>
      </c>
      <c r="B11" s="22" t="s">
        <v>74</v>
      </c>
      <c r="C11" s="23">
        <v>51</v>
      </c>
      <c r="D11" s="24">
        <v>60</v>
      </c>
      <c r="E11" s="24">
        <v>66</v>
      </c>
      <c r="F11" s="24">
        <v>77</v>
      </c>
      <c r="G11" s="24">
        <v>84</v>
      </c>
      <c r="H11" s="24">
        <v>106</v>
      </c>
      <c r="I11" s="24">
        <v>129</v>
      </c>
      <c r="J11" s="24">
        <v>128</v>
      </c>
      <c r="K11" s="24">
        <v>143</v>
      </c>
      <c r="L11" s="24">
        <v>155</v>
      </c>
      <c r="M11" s="24">
        <v>156</v>
      </c>
      <c r="N11" s="24">
        <v>187</v>
      </c>
      <c r="O11" s="24">
        <v>189</v>
      </c>
      <c r="P11" s="24">
        <v>214</v>
      </c>
      <c r="Q11" s="24">
        <v>223</v>
      </c>
      <c r="R11" s="24">
        <v>241</v>
      </c>
      <c r="S11" s="24">
        <v>243</v>
      </c>
      <c r="T11" s="24">
        <v>229</v>
      </c>
      <c r="U11" s="24">
        <v>256</v>
      </c>
      <c r="V11" s="24">
        <v>260</v>
      </c>
      <c r="W11" s="24">
        <v>287</v>
      </c>
      <c r="X11" s="24">
        <v>242</v>
      </c>
      <c r="Y11" s="24">
        <v>266</v>
      </c>
      <c r="Z11" s="24">
        <v>282</v>
      </c>
      <c r="AA11" s="24">
        <v>222</v>
      </c>
      <c r="AB11" s="24">
        <v>231</v>
      </c>
      <c r="AC11" s="24">
        <v>235</v>
      </c>
      <c r="AD11" s="24">
        <v>223</v>
      </c>
      <c r="AE11" s="24">
        <v>208</v>
      </c>
      <c r="AF11" s="24">
        <v>203</v>
      </c>
      <c r="AG11" s="24">
        <v>182</v>
      </c>
      <c r="AH11" s="24">
        <v>189</v>
      </c>
    </row>
    <row r="12" spans="1:34" ht="14.1" customHeight="1">
      <c r="A12" s="21">
        <v>10</v>
      </c>
      <c r="B12" s="22" t="s">
        <v>16</v>
      </c>
      <c r="C12" s="23">
        <v>785</v>
      </c>
      <c r="D12" s="24">
        <v>856</v>
      </c>
      <c r="E12" s="24">
        <v>809</v>
      </c>
      <c r="F12" s="24">
        <v>788</v>
      </c>
      <c r="G12" s="24">
        <v>701</v>
      </c>
      <c r="H12" s="24">
        <v>713</v>
      </c>
      <c r="I12" s="24">
        <v>720</v>
      </c>
      <c r="J12" s="24">
        <v>597</v>
      </c>
      <c r="K12" s="24">
        <v>560</v>
      </c>
      <c r="L12" s="24">
        <v>498</v>
      </c>
      <c r="M12" s="24">
        <v>395</v>
      </c>
      <c r="N12" s="24">
        <v>342</v>
      </c>
      <c r="O12" s="24">
        <v>271</v>
      </c>
      <c r="P12" s="24">
        <v>249</v>
      </c>
      <c r="Q12" s="24">
        <v>215</v>
      </c>
      <c r="R12" s="24">
        <v>199</v>
      </c>
      <c r="S12" s="24">
        <v>176</v>
      </c>
      <c r="T12" s="24">
        <v>145</v>
      </c>
      <c r="U12" s="24">
        <v>143</v>
      </c>
      <c r="V12" s="24">
        <v>122</v>
      </c>
      <c r="W12" s="24">
        <v>117</v>
      </c>
      <c r="X12" s="24">
        <v>84</v>
      </c>
      <c r="Y12" s="24">
        <v>83</v>
      </c>
      <c r="Z12" s="24">
        <v>80</v>
      </c>
      <c r="AA12" s="24">
        <v>55</v>
      </c>
      <c r="AB12" s="24">
        <v>53</v>
      </c>
      <c r="AC12" s="24">
        <v>50</v>
      </c>
      <c r="AD12" s="24">
        <v>39</v>
      </c>
      <c r="AE12" s="24">
        <v>30</v>
      </c>
      <c r="AF12" s="24">
        <v>25</v>
      </c>
      <c r="AG12" s="24">
        <v>19</v>
      </c>
      <c r="AH12" s="24">
        <v>17</v>
      </c>
    </row>
    <row r="13" spans="1:34">
      <c r="A13" s="21" t="s">
        <v>72</v>
      </c>
      <c r="B13" s="22" t="s">
        <v>75</v>
      </c>
      <c r="C13" s="23">
        <v>143</v>
      </c>
      <c r="D13" s="24">
        <v>195</v>
      </c>
      <c r="E13" s="24">
        <v>215</v>
      </c>
      <c r="F13" s="24">
        <v>234</v>
      </c>
      <c r="G13" s="24">
        <v>235</v>
      </c>
      <c r="H13" s="24">
        <v>265</v>
      </c>
      <c r="I13" s="24">
        <v>315</v>
      </c>
      <c r="J13" s="24">
        <v>307</v>
      </c>
      <c r="K13" s="24">
        <v>338</v>
      </c>
      <c r="L13" s="24">
        <v>363</v>
      </c>
      <c r="M13" s="24">
        <v>351</v>
      </c>
      <c r="N13" s="24">
        <v>402</v>
      </c>
      <c r="O13" s="24">
        <v>409</v>
      </c>
      <c r="P13" s="24">
        <v>464</v>
      </c>
      <c r="Q13" s="24">
        <v>468</v>
      </c>
      <c r="R13" s="24">
        <v>509</v>
      </c>
      <c r="S13" s="24">
        <v>529</v>
      </c>
      <c r="T13" s="24">
        <v>498</v>
      </c>
      <c r="U13" s="24">
        <v>576</v>
      </c>
      <c r="V13" s="24">
        <v>597</v>
      </c>
      <c r="W13" s="24">
        <v>701</v>
      </c>
      <c r="X13" s="24">
        <v>557</v>
      </c>
      <c r="Y13" s="24">
        <v>605</v>
      </c>
      <c r="Z13" s="24">
        <v>662</v>
      </c>
      <c r="AA13" s="24">
        <v>517</v>
      </c>
      <c r="AB13" s="24">
        <v>550</v>
      </c>
      <c r="AC13" s="24">
        <v>559</v>
      </c>
      <c r="AD13" s="24">
        <v>520</v>
      </c>
      <c r="AE13" s="24">
        <v>467</v>
      </c>
      <c r="AF13" s="24">
        <v>450</v>
      </c>
      <c r="AG13" s="24">
        <v>391</v>
      </c>
      <c r="AH13" s="24">
        <v>407</v>
      </c>
    </row>
    <row r="14" spans="1:34" ht="14.1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8</v>
      </c>
      <c r="L14" s="24">
        <v>20</v>
      </c>
      <c r="M14" s="24">
        <v>45</v>
      </c>
      <c r="N14" s="24">
        <v>111</v>
      </c>
      <c r="O14" s="24">
        <v>179</v>
      </c>
      <c r="P14" s="24">
        <v>281</v>
      </c>
      <c r="Q14" s="24">
        <v>396</v>
      </c>
      <c r="R14" s="24">
        <v>643</v>
      </c>
      <c r="S14" s="24">
        <v>952</v>
      </c>
      <c r="T14" s="24">
        <v>995</v>
      </c>
      <c r="U14" s="24">
        <v>1251</v>
      </c>
      <c r="V14" s="24">
        <v>1382</v>
      </c>
      <c r="W14" s="24">
        <v>1685</v>
      </c>
      <c r="X14" s="24">
        <v>1447</v>
      </c>
      <c r="Y14" s="24">
        <v>1721</v>
      </c>
      <c r="Z14" s="24">
        <v>2009</v>
      </c>
      <c r="AA14" s="24">
        <v>1680</v>
      </c>
      <c r="AB14" s="24">
        <v>1901</v>
      </c>
      <c r="AC14" s="24">
        <v>2088</v>
      </c>
      <c r="AD14" s="24">
        <v>2095</v>
      </c>
      <c r="AE14" s="24">
        <v>2031</v>
      </c>
      <c r="AF14" s="24">
        <v>2140</v>
      </c>
      <c r="AG14" s="24">
        <v>1991</v>
      </c>
      <c r="AH14" s="24">
        <v>2327</v>
      </c>
    </row>
    <row r="15" spans="1:34" ht="25.15" customHeight="1">
      <c r="A15" s="21" t="s">
        <v>87</v>
      </c>
      <c r="B15" s="22" t="s">
        <v>76</v>
      </c>
      <c r="C15" s="23">
        <v>328</v>
      </c>
      <c r="D15" s="24">
        <v>408</v>
      </c>
      <c r="E15" s="24">
        <v>438</v>
      </c>
      <c r="F15" s="24">
        <v>493</v>
      </c>
      <c r="G15" s="24">
        <v>513</v>
      </c>
      <c r="H15" s="24">
        <v>629</v>
      </c>
      <c r="I15" s="24">
        <v>752</v>
      </c>
      <c r="J15" s="24">
        <v>725</v>
      </c>
      <c r="K15" s="24">
        <v>816</v>
      </c>
      <c r="L15" s="24">
        <v>884</v>
      </c>
      <c r="M15" s="24">
        <v>876</v>
      </c>
      <c r="N15" s="24">
        <v>1045</v>
      </c>
      <c r="O15" s="24">
        <v>1071</v>
      </c>
      <c r="P15" s="24">
        <v>1221</v>
      </c>
      <c r="Q15" s="24">
        <v>1294</v>
      </c>
      <c r="R15" s="24">
        <v>1445</v>
      </c>
      <c r="S15" s="24">
        <v>1586</v>
      </c>
      <c r="T15" s="24">
        <v>1551</v>
      </c>
      <c r="U15" s="24">
        <v>1794</v>
      </c>
      <c r="V15" s="24">
        <v>1859</v>
      </c>
      <c r="W15" s="24">
        <v>2169</v>
      </c>
      <c r="X15" s="24">
        <v>1874</v>
      </c>
      <c r="Y15" s="24">
        <v>2218</v>
      </c>
      <c r="Z15" s="24">
        <v>2551</v>
      </c>
      <c r="AA15" s="24">
        <v>2127</v>
      </c>
      <c r="AB15" s="24">
        <v>2442</v>
      </c>
      <c r="AC15" s="24">
        <v>2704</v>
      </c>
      <c r="AD15" s="24">
        <v>2729</v>
      </c>
      <c r="AE15" s="24">
        <v>2633</v>
      </c>
      <c r="AF15" s="24">
        <v>2734</v>
      </c>
      <c r="AG15" s="24">
        <v>2616</v>
      </c>
      <c r="AH15" s="24">
        <v>3072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3</v>
      </c>
      <c r="N16" s="24">
        <v>11</v>
      </c>
      <c r="O16" s="24">
        <v>15</v>
      </c>
      <c r="P16" s="24">
        <v>23</v>
      </c>
      <c r="Q16" s="24">
        <v>40</v>
      </c>
      <c r="R16" s="24">
        <v>92</v>
      </c>
      <c r="S16" s="24">
        <v>161</v>
      </c>
      <c r="T16" s="24">
        <v>229</v>
      </c>
      <c r="U16" s="24">
        <v>312</v>
      </c>
      <c r="V16" s="24">
        <v>380</v>
      </c>
      <c r="W16" s="24">
        <v>499</v>
      </c>
      <c r="X16" s="24">
        <v>484</v>
      </c>
      <c r="Y16" s="24">
        <v>616</v>
      </c>
      <c r="Z16" s="24">
        <v>762</v>
      </c>
      <c r="AA16" s="24">
        <v>711</v>
      </c>
      <c r="AB16" s="24">
        <v>909</v>
      </c>
      <c r="AC16" s="24">
        <v>1094</v>
      </c>
      <c r="AD16" s="24">
        <v>1214</v>
      </c>
      <c r="AE16" s="24">
        <v>1250</v>
      </c>
      <c r="AF16" s="24">
        <v>1358</v>
      </c>
      <c r="AG16" s="24">
        <v>1362</v>
      </c>
      <c r="AH16" s="24">
        <v>1677</v>
      </c>
    </row>
    <row r="17" spans="1:34" ht="25.15" customHeight="1">
      <c r="A17" s="21">
        <v>13</v>
      </c>
      <c r="B17" s="22" t="s">
        <v>77</v>
      </c>
      <c r="C17" s="23">
        <v>604</v>
      </c>
      <c r="D17" s="24">
        <v>719</v>
      </c>
      <c r="E17" s="24">
        <v>734</v>
      </c>
      <c r="F17" s="24">
        <v>766</v>
      </c>
      <c r="G17" s="24">
        <v>735</v>
      </c>
      <c r="H17" s="24">
        <v>811</v>
      </c>
      <c r="I17" s="24">
        <v>910</v>
      </c>
      <c r="J17" s="24">
        <v>840</v>
      </c>
      <c r="K17" s="24">
        <v>871</v>
      </c>
      <c r="L17" s="24">
        <v>893</v>
      </c>
      <c r="M17" s="24">
        <v>839</v>
      </c>
      <c r="N17" s="24">
        <v>898</v>
      </c>
      <c r="O17" s="24">
        <v>851</v>
      </c>
      <c r="P17" s="24">
        <v>925</v>
      </c>
      <c r="Q17" s="24">
        <v>910</v>
      </c>
      <c r="R17" s="24">
        <v>950</v>
      </c>
      <c r="S17" s="24">
        <v>942</v>
      </c>
      <c r="T17" s="24">
        <v>924</v>
      </c>
      <c r="U17" s="24">
        <v>996</v>
      </c>
      <c r="V17" s="24">
        <v>1006</v>
      </c>
      <c r="W17" s="24">
        <v>1085</v>
      </c>
      <c r="X17" s="24">
        <v>932</v>
      </c>
      <c r="Y17" s="24">
        <v>1017</v>
      </c>
      <c r="Z17" s="24">
        <v>1099</v>
      </c>
      <c r="AA17" s="24">
        <v>918</v>
      </c>
      <c r="AB17" s="24">
        <v>1006</v>
      </c>
      <c r="AC17" s="24">
        <v>1071</v>
      </c>
      <c r="AD17" s="24">
        <v>1073</v>
      </c>
      <c r="AE17" s="24">
        <v>1031</v>
      </c>
      <c r="AF17" s="24">
        <v>1030</v>
      </c>
      <c r="AG17" s="24">
        <v>994</v>
      </c>
      <c r="AH17" s="24">
        <v>1116</v>
      </c>
    </row>
    <row r="18" spans="1:34" ht="25.15" customHeight="1">
      <c r="A18" s="21" t="s">
        <v>89</v>
      </c>
      <c r="B18" s="22" t="s">
        <v>17</v>
      </c>
      <c r="C18" s="23">
        <v>169</v>
      </c>
      <c r="D18" s="24">
        <v>223</v>
      </c>
      <c r="E18" s="24">
        <v>260</v>
      </c>
      <c r="F18" s="24">
        <v>289</v>
      </c>
      <c r="G18" s="24">
        <v>311</v>
      </c>
      <c r="H18" s="24">
        <v>386</v>
      </c>
      <c r="I18" s="24">
        <v>468</v>
      </c>
      <c r="J18" s="24">
        <v>461</v>
      </c>
      <c r="K18" s="24">
        <v>514</v>
      </c>
      <c r="L18" s="24">
        <v>563</v>
      </c>
      <c r="M18" s="24">
        <v>543</v>
      </c>
      <c r="N18" s="24">
        <v>602</v>
      </c>
      <c r="O18" s="24">
        <v>601</v>
      </c>
      <c r="P18" s="24">
        <v>673</v>
      </c>
      <c r="Q18" s="24">
        <v>706</v>
      </c>
      <c r="R18" s="24">
        <v>774</v>
      </c>
      <c r="S18" s="24">
        <v>826</v>
      </c>
      <c r="T18" s="24">
        <v>820</v>
      </c>
      <c r="U18" s="24">
        <v>970</v>
      </c>
      <c r="V18" s="24">
        <v>1034</v>
      </c>
      <c r="W18" s="24">
        <v>1196</v>
      </c>
      <c r="X18" s="24">
        <v>1058</v>
      </c>
      <c r="Y18" s="24">
        <v>1249</v>
      </c>
      <c r="Z18" s="24">
        <v>1412</v>
      </c>
      <c r="AA18" s="24">
        <v>1161</v>
      </c>
      <c r="AB18" s="24">
        <v>1330</v>
      </c>
      <c r="AC18" s="24">
        <v>1475</v>
      </c>
      <c r="AD18" s="24">
        <v>1482</v>
      </c>
      <c r="AE18" s="24">
        <v>1417</v>
      </c>
      <c r="AF18" s="24">
        <v>1476</v>
      </c>
      <c r="AG18" s="24">
        <v>1416</v>
      </c>
      <c r="AH18" s="24">
        <v>1637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5</v>
      </c>
      <c r="Q19" s="24">
        <v>5</v>
      </c>
      <c r="R19" s="24">
        <v>16</v>
      </c>
      <c r="S19" s="24">
        <v>37</v>
      </c>
      <c r="T19" s="24">
        <v>54</v>
      </c>
      <c r="U19" s="24">
        <v>97</v>
      </c>
      <c r="V19" s="24">
        <v>130</v>
      </c>
      <c r="W19" s="24">
        <v>164</v>
      </c>
      <c r="X19" s="24">
        <v>163</v>
      </c>
      <c r="Y19" s="24">
        <v>207</v>
      </c>
      <c r="Z19" s="24">
        <v>227</v>
      </c>
      <c r="AA19" s="24">
        <v>201</v>
      </c>
      <c r="AB19" s="24">
        <v>236</v>
      </c>
      <c r="AC19" s="24">
        <v>285</v>
      </c>
      <c r="AD19" s="24">
        <v>300</v>
      </c>
      <c r="AE19" s="24">
        <v>298</v>
      </c>
      <c r="AF19" s="24">
        <v>309</v>
      </c>
      <c r="AG19" s="24">
        <v>296</v>
      </c>
      <c r="AH19" s="24">
        <v>361</v>
      </c>
    </row>
    <row r="20" spans="1:34" ht="25.15" customHeight="1">
      <c r="A20" s="21">
        <v>15</v>
      </c>
      <c r="B20" s="22" t="s">
        <v>18</v>
      </c>
      <c r="C20" s="23">
        <v>278</v>
      </c>
      <c r="D20" s="24">
        <v>330</v>
      </c>
      <c r="E20" s="24">
        <v>353</v>
      </c>
      <c r="F20" s="24">
        <v>367</v>
      </c>
      <c r="G20" s="24">
        <v>353</v>
      </c>
      <c r="H20" s="24">
        <v>391</v>
      </c>
      <c r="I20" s="24">
        <v>424</v>
      </c>
      <c r="J20" s="24">
        <v>402</v>
      </c>
      <c r="K20" s="24">
        <v>411</v>
      </c>
      <c r="L20" s="24">
        <v>428</v>
      </c>
      <c r="M20" s="24">
        <v>407</v>
      </c>
      <c r="N20" s="24">
        <v>430</v>
      </c>
      <c r="O20" s="24">
        <v>406</v>
      </c>
      <c r="P20" s="24">
        <v>442</v>
      </c>
      <c r="Q20" s="24">
        <v>429</v>
      </c>
      <c r="R20" s="24">
        <v>443</v>
      </c>
      <c r="S20" s="24">
        <v>435</v>
      </c>
      <c r="T20" s="24">
        <v>409</v>
      </c>
      <c r="U20" s="24">
        <v>444</v>
      </c>
      <c r="V20" s="24">
        <v>447</v>
      </c>
      <c r="W20" s="24">
        <v>480</v>
      </c>
      <c r="X20" s="24">
        <v>427</v>
      </c>
      <c r="Y20" s="24">
        <v>457</v>
      </c>
      <c r="Z20" s="24">
        <v>494</v>
      </c>
      <c r="AA20" s="24">
        <v>413</v>
      </c>
      <c r="AB20" s="24">
        <v>436</v>
      </c>
      <c r="AC20" s="24">
        <v>461</v>
      </c>
      <c r="AD20" s="24">
        <v>456</v>
      </c>
      <c r="AE20" s="24">
        <v>454</v>
      </c>
      <c r="AF20" s="24">
        <v>454</v>
      </c>
      <c r="AG20" s="24">
        <v>440</v>
      </c>
      <c r="AH20" s="24">
        <v>487</v>
      </c>
    </row>
    <row r="21" spans="1:34" ht="25.15" customHeight="1">
      <c r="A21" s="21" t="s">
        <v>91</v>
      </c>
      <c r="B21" s="22" t="s">
        <v>19</v>
      </c>
      <c r="C21" s="23">
        <v>221</v>
      </c>
      <c r="D21" s="24">
        <v>327</v>
      </c>
      <c r="E21" s="24">
        <v>384</v>
      </c>
      <c r="F21" s="24">
        <v>427</v>
      </c>
      <c r="G21" s="24">
        <v>490</v>
      </c>
      <c r="H21" s="24">
        <v>813</v>
      </c>
      <c r="I21" s="24">
        <v>1060</v>
      </c>
      <c r="J21" s="24">
        <v>1072</v>
      </c>
      <c r="K21" s="24">
        <v>1208</v>
      </c>
      <c r="L21" s="24">
        <v>1317</v>
      </c>
      <c r="M21" s="24">
        <v>1316</v>
      </c>
      <c r="N21" s="24">
        <v>1436</v>
      </c>
      <c r="O21" s="24">
        <v>1441</v>
      </c>
      <c r="P21" s="24">
        <v>1675</v>
      </c>
      <c r="Q21" s="24">
        <v>1743</v>
      </c>
      <c r="R21" s="24">
        <v>1856</v>
      </c>
      <c r="S21" s="24">
        <v>2059</v>
      </c>
      <c r="T21" s="24">
        <v>2128</v>
      </c>
      <c r="U21" s="24">
        <v>2682</v>
      </c>
      <c r="V21" s="24">
        <v>2994</v>
      </c>
      <c r="W21" s="24">
        <v>3594</v>
      </c>
      <c r="X21" s="24">
        <v>3348</v>
      </c>
      <c r="Y21" s="24">
        <v>4084</v>
      </c>
      <c r="Z21" s="24">
        <v>4860</v>
      </c>
      <c r="AA21" s="24">
        <v>4175</v>
      </c>
      <c r="AB21" s="24">
        <v>4881</v>
      </c>
      <c r="AC21" s="24">
        <v>5512</v>
      </c>
      <c r="AD21" s="24">
        <v>5693</v>
      </c>
      <c r="AE21" s="24">
        <v>5485</v>
      </c>
      <c r="AF21" s="24">
        <v>5850</v>
      </c>
      <c r="AG21" s="24">
        <v>5875</v>
      </c>
      <c r="AH21" s="24">
        <v>6875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8</v>
      </c>
      <c r="R22" s="24">
        <v>8</v>
      </c>
      <c r="S22" s="24">
        <v>37</v>
      </c>
      <c r="T22" s="24">
        <v>61</v>
      </c>
      <c r="U22" s="24">
        <v>126</v>
      </c>
      <c r="V22" s="24">
        <v>137</v>
      </c>
      <c r="W22" s="24">
        <v>156</v>
      </c>
      <c r="X22" s="24">
        <v>187</v>
      </c>
      <c r="Y22" s="24">
        <v>217</v>
      </c>
      <c r="Z22" s="24">
        <v>250</v>
      </c>
      <c r="AA22" s="24">
        <v>237</v>
      </c>
      <c r="AB22" s="24">
        <v>267</v>
      </c>
      <c r="AC22" s="24">
        <v>307</v>
      </c>
      <c r="AD22" s="24">
        <v>305</v>
      </c>
      <c r="AE22" s="24">
        <v>292</v>
      </c>
      <c r="AF22" s="24">
        <v>313</v>
      </c>
      <c r="AG22" s="24">
        <v>299</v>
      </c>
      <c r="AH22" s="24">
        <v>345</v>
      </c>
    </row>
    <row r="23" spans="1:34" ht="25.15" customHeight="1">
      <c r="A23" s="21">
        <v>17</v>
      </c>
      <c r="B23" s="22" t="s">
        <v>20</v>
      </c>
      <c r="C23" s="23">
        <v>901</v>
      </c>
      <c r="D23" s="24">
        <v>1081</v>
      </c>
      <c r="E23" s="24">
        <v>1138</v>
      </c>
      <c r="F23" s="24">
        <v>1221</v>
      </c>
      <c r="G23" s="24">
        <v>1310</v>
      </c>
      <c r="H23" s="24">
        <v>1473</v>
      </c>
      <c r="I23" s="24">
        <v>1617</v>
      </c>
      <c r="J23" s="24">
        <v>1526</v>
      </c>
      <c r="K23" s="24">
        <v>1588</v>
      </c>
      <c r="L23" s="24">
        <v>1669</v>
      </c>
      <c r="M23" s="24">
        <v>1656</v>
      </c>
      <c r="N23" s="24">
        <v>1855</v>
      </c>
      <c r="O23" s="24">
        <v>1810</v>
      </c>
      <c r="P23" s="24">
        <v>1928</v>
      </c>
      <c r="Q23" s="24">
        <v>1908</v>
      </c>
      <c r="R23" s="24">
        <v>1973</v>
      </c>
      <c r="S23" s="24">
        <v>1946</v>
      </c>
      <c r="T23" s="24">
        <v>1849</v>
      </c>
      <c r="U23" s="24">
        <v>1937</v>
      </c>
      <c r="V23" s="24">
        <v>1947</v>
      </c>
      <c r="W23" s="24">
        <v>2157</v>
      </c>
      <c r="X23" s="24">
        <v>1862</v>
      </c>
      <c r="Y23" s="24">
        <v>2031</v>
      </c>
      <c r="Z23" s="24">
        <v>2171</v>
      </c>
      <c r="AA23" s="24">
        <v>1832</v>
      </c>
      <c r="AB23" s="24">
        <v>1967</v>
      </c>
      <c r="AC23" s="24">
        <v>2039</v>
      </c>
      <c r="AD23" s="24">
        <v>1961</v>
      </c>
      <c r="AE23" s="24">
        <v>1867</v>
      </c>
      <c r="AF23" s="24">
        <v>1909</v>
      </c>
      <c r="AG23" s="24">
        <v>1836</v>
      </c>
      <c r="AH23" s="24">
        <v>2066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</v>
      </c>
      <c r="I24" s="24">
        <v>17</v>
      </c>
      <c r="J24" s="24">
        <v>73</v>
      </c>
      <c r="K24" s="24">
        <v>135</v>
      </c>
      <c r="L24" s="24">
        <v>150</v>
      </c>
      <c r="M24" s="24">
        <v>161</v>
      </c>
      <c r="N24" s="24">
        <v>135</v>
      </c>
      <c r="O24" s="24">
        <v>105</v>
      </c>
      <c r="P24" s="24">
        <v>74</v>
      </c>
      <c r="Q24" s="24">
        <v>78</v>
      </c>
      <c r="R24" s="24">
        <v>84</v>
      </c>
      <c r="S24" s="24">
        <v>181</v>
      </c>
      <c r="T24" s="24">
        <v>500</v>
      </c>
      <c r="U24" s="24">
        <v>886</v>
      </c>
      <c r="V24" s="24">
        <v>1288</v>
      </c>
      <c r="W24" s="24">
        <v>1609</v>
      </c>
      <c r="X24" s="24">
        <v>1813</v>
      </c>
      <c r="Y24" s="24">
        <v>2254</v>
      </c>
      <c r="Z24" s="24">
        <v>2542</v>
      </c>
      <c r="AA24" s="24">
        <v>2462</v>
      </c>
      <c r="AB24" s="24">
        <v>2456</v>
      </c>
      <c r="AC24" s="24">
        <v>2540</v>
      </c>
      <c r="AD24" s="24">
        <v>3036</v>
      </c>
      <c r="AE24" s="24">
        <v>2951</v>
      </c>
      <c r="AF24" s="24">
        <v>3929</v>
      </c>
      <c r="AG24" s="24">
        <v>4368</v>
      </c>
      <c r="AH24" s="24">
        <v>4690</v>
      </c>
    </row>
    <row r="25" spans="1:34" ht="14.1" customHeight="1">
      <c r="A25" s="21">
        <v>19</v>
      </c>
      <c r="B25" s="22" t="s">
        <v>22</v>
      </c>
      <c r="C25" s="23">
        <v>672</v>
      </c>
      <c r="D25" s="24">
        <v>666</v>
      </c>
      <c r="E25" s="24">
        <v>797</v>
      </c>
      <c r="F25" s="24">
        <v>886</v>
      </c>
      <c r="G25" s="24">
        <v>1060</v>
      </c>
      <c r="H25" s="24">
        <v>1265</v>
      </c>
      <c r="I25" s="24">
        <v>1810</v>
      </c>
      <c r="J25" s="24">
        <v>1298</v>
      </c>
      <c r="K25" s="24">
        <v>1173</v>
      </c>
      <c r="L25" s="24">
        <v>1078</v>
      </c>
      <c r="M25" s="24">
        <v>1504</v>
      </c>
      <c r="N25" s="24">
        <v>1557</v>
      </c>
      <c r="O25" s="24">
        <v>1698</v>
      </c>
      <c r="P25" s="24">
        <v>1822</v>
      </c>
      <c r="Q25" s="24">
        <v>1884</v>
      </c>
      <c r="R25" s="24">
        <v>1946</v>
      </c>
      <c r="S25" s="24">
        <v>2125</v>
      </c>
      <c r="T25" s="24">
        <v>2551</v>
      </c>
      <c r="U25" s="24">
        <v>2629</v>
      </c>
      <c r="V25" s="24">
        <v>2926</v>
      </c>
      <c r="W25" s="24">
        <v>3405</v>
      </c>
      <c r="X25" s="24">
        <v>3609</v>
      </c>
      <c r="Y25" s="24">
        <v>3788</v>
      </c>
      <c r="Z25" s="24">
        <v>4180</v>
      </c>
      <c r="AA25" s="24">
        <v>4224</v>
      </c>
      <c r="AB25" s="24">
        <v>4303</v>
      </c>
      <c r="AC25" s="24">
        <v>4944</v>
      </c>
      <c r="AD25" s="24">
        <v>5379</v>
      </c>
      <c r="AE25" s="24">
        <v>5079</v>
      </c>
      <c r="AF25" s="24">
        <v>5004</v>
      </c>
      <c r="AG25" s="24">
        <v>5233</v>
      </c>
      <c r="AH25" s="24">
        <v>6352</v>
      </c>
    </row>
    <row r="26" spans="1:34" ht="14.1" customHeight="1">
      <c r="A26" s="25">
        <v>20</v>
      </c>
      <c r="B26" s="26" t="s">
        <v>230</v>
      </c>
      <c r="C26" s="27">
        <v>707</v>
      </c>
      <c r="D26" s="28">
        <v>762</v>
      </c>
      <c r="E26" s="28">
        <v>809</v>
      </c>
      <c r="F26" s="28">
        <v>819</v>
      </c>
      <c r="G26" s="28">
        <v>822</v>
      </c>
      <c r="H26" s="28">
        <v>875</v>
      </c>
      <c r="I26" s="28">
        <v>912</v>
      </c>
      <c r="J26" s="28">
        <v>921</v>
      </c>
      <c r="K26" s="28">
        <v>919</v>
      </c>
      <c r="L26" s="28">
        <v>995</v>
      </c>
      <c r="M26" s="28">
        <v>1090</v>
      </c>
      <c r="N26" s="28">
        <v>1124</v>
      </c>
      <c r="O26" s="28">
        <v>1161</v>
      </c>
      <c r="P26" s="28">
        <v>1218</v>
      </c>
      <c r="Q26" s="28">
        <v>1317</v>
      </c>
      <c r="R26" s="28">
        <v>1370</v>
      </c>
      <c r="S26" s="28">
        <v>1489</v>
      </c>
      <c r="T26" s="28">
        <v>1451</v>
      </c>
      <c r="U26" s="28">
        <v>1473</v>
      </c>
      <c r="V26" s="28">
        <v>1560</v>
      </c>
      <c r="W26" s="28">
        <v>1679</v>
      </c>
      <c r="X26" s="28">
        <v>1599</v>
      </c>
      <c r="Y26" s="28">
        <v>1633</v>
      </c>
      <c r="Z26" s="28">
        <v>1778</v>
      </c>
      <c r="AA26" s="28">
        <v>1775</v>
      </c>
      <c r="AB26" s="28">
        <v>1966</v>
      </c>
      <c r="AC26" s="28">
        <v>1955</v>
      </c>
      <c r="AD26" s="28">
        <v>1964</v>
      </c>
      <c r="AE26" s="28">
        <v>1966</v>
      </c>
      <c r="AF26" s="28">
        <v>2050</v>
      </c>
      <c r="AG26" s="28">
        <v>2030</v>
      </c>
      <c r="AH26" s="28">
        <v>2007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6333</v>
      </c>
      <c r="D28" s="36">
        <v>6814</v>
      </c>
      <c r="E28" s="36">
        <v>6345</v>
      </c>
      <c r="F28" s="36">
        <v>6167</v>
      </c>
      <c r="G28" s="36">
        <v>5516</v>
      </c>
      <c r="H28" s="36">
        <v>5671</v>
      </c>
      <c r="I28" s="36">
        <v>6034</v>
      </c>
      <c r="J28" s="36">
        <v>5213</v>
      </c>
      <c r="K28" s="36">
        <v>5230</v>
      </c>
      <c r="L28" s="36">
        <v>5111</v>
      </c>
      <c r="M28" s="36">
        <v>4590</v>
      </c>
      <c r="N28" s="36">
        <v>4755</v>
      </c>
      <c r="O28" s="36">
        <v>4464</v>
      </c>
      <c r="P28" s="36">
        <v>4764</v>
      </c>
      <c r="Q28" s="36">
        <v>4710</v>
      </c>
      <c r="R28" s="36">
        <v>4869</v>
      </c>
      <c r="S28" s="36">
        <v>4845</v>
      </c>
      <c r="T28" s="36">
        <v>4432</v>
      </c>
      <c r="U28" s="36">
        <v>4899</v>
      </c>
      <c r="V28" s="36">
        <v>4946</v>
      </c>
      <c r="W28" s="36">
        <v>5531</v>
      </c>
      <c r="X28" s="36">
        <v>4505</v>
      </c>
      <c r="Y28" s="36">
        <v>5055</v>
      </c>
      <c r="Z28" s="36">
        <v>5582</v>
      </c>
      <c r="AA28" s="36">
        <v>4430</v>
      </c>
      <c r="AB28" s="36">
        <v>4843</v>
      </c>
      <c r="AC28" s="36">
        <v>5112</v>
      </c>
      <c r="AD28" s="36">
        <v>4907</v>
      </c>
      <c r="AE28" s="36">
        <v>4521</v>
      </c>
      <c r="AF28" s="36">
        <v>4544</v>
      </c>
      <c r="AG28" s="36">
        <v>4182</v>
      </c>
      <c r="AH28" s="36">
        <v>4794</v>
      </c>
    </row>
    <row r="29" spans="1:34" ht="15.95" customHeight="1">
      <c r="A29" s="37" t="s">
        <v>25</v>
      </c>
      <c r="B29" s="38" t="s">
        <v>26</v>
      </c>
      <c r="C29" s="23">
        <v>7176</v>
      </c>
      <c r="D29" s="24">
        <v>7909</v>
      </c>
      <c r="E29" s="24">
        <v>7542</v>
      </c>
      <c r="F29" s="24">
        <v>7502</v>
      </c>
      <c r="G29" s="24">
        <v>6853</v>
      </c>
      <c r="H29" s="24">
        <v>7193</v>
      </c>
      <c r="I29" s="24">
        <v>7688</v>
      </c>
      <c r="J29" s="24">
        <v>6737</v>
      </c>
      <c r="K29" s="24">
        <v>6824</v>
      </c>
      <c r="L29" s="24">
        <v>6714</v>
      </c>
      <c r="M29" s="24">
        <v>6129</v>
      </c>
      <c r="N29" s="24">
        <v>6496</v>
      </c>
      <c r="O29" s="24">
        <v>6090</v>
      </c>
      <c r="P29" s="24">
        <v>6430</v>
      </c>
      <c r="Q29" s="24">
        <v>6328</v>
      </c>
      <c r="R29" s="24">
        <v>6606</v>
      </c>
      <c r="S29" s="24">
        <v>6622</v>
      </c>
      <c r="T29" s="24">
        <v>5928</v>
      </c>
      <c r="U29" s="24">
        <v>6477</v>
      </c>
      <c r="V29" s="24">
        <v>6384</v>
      </c>
      <c r="W29" s="24">
        <v>6829</v>
      </c>
      <c r="X29" s="24">
        <v>5270</v>
      </c>
      <c r="Y29" s="24">
        <v>5641</v>
      </c>
      <c r="Z29" s="24">
        <v>5970</v>
      </c>
      <c r="AA29" s="24">
        <v>4544</v>
      </c>
      <c r="AB29" s="24">
        <v>4919</v>
      </c>
      <c r="AC29" s="24">
        <v>5163</v>
      </c>
      <c r="AD29" s="24">
        <v>4970</v>
      </c>
      <c r="AE29" s="24">
        <v>4632</v>
      </c>
      <c r="AF29" s="24">
        <v>4713</v>
      </c>
      <c r="AG29" s="24">
        <v>4274</v>
      </c>
      <c r="AH29" s="24">
        <v>4791</v>
      </c>
    </row>
    <row r="30" spans="1:34" ht="15.95" customHeight="1">
      <c r="A30" s="37" t="s">
        <v>27</v>
      </c>
      <c r="B30" s="38" t="s">
        <v>28</v>
      </c>
      <c r="C30" s="23">
        <v>2501</v>
      </c>
      <c r="D30" s="24">
        <v>3087</v>
      </c>
      <c r="E30" s="24">
        <v>3307</v>
      </c>
      <c r="F30" s="24">
        <v>3564</v>
      </c>
      <c r="G30" s="24">
        <v>3712</v>
      </c>
      <c r="H30" s="24">
        <v>4506</v>
      </c>
      <c r="I30" s="24">
        <v>5248</v>
      </c>
      <c r="J30" s="24">
        <v>5099</v>
      </c>
      <c r="K30" s="24">
        <v>5543</v>
      </c>
      <c r="L30" s="24">
        <v>5904</v>
      </c>
      <c r="M30" s="24">
        <v>5799</v>
      </c>
      <c r="N30" s="24">
        <v>6412</v>
      </c>
      <c r="O30" s="24">
        <v>6301</v>
      </c>
      <c r="P30" s="24">
        <v>6966</v>
      </c>
      <c r="Q30" s="24">
        <v>7120</v>
      </c>
      <c r="R30" s="24">
        <v>7642</v>
      </c>
      <c r="S30" s="24">
        <v>8210</v>
      </c>
      <c r="T30" s="24">
        <v>8524</v>
      </c>
      <c r="U30" s="24">
        <v>10245</v>
      </c>
      <c r="V30" s="24">
        <v>11223</v>
      </c>
      <c r="W30" s="24">
        <v>13108</v>
      </c>
      <c r="X30" s="24">
        <v>12150</v>
      </c>
      <c r="Y30" s="24">
        <v>14349</v>
      </c>
      <c r="Z30" s="24">
        <v>16368</v>
      </c>
      <c r="AA30" s="24">
        <v>14237</v>
      </c>
      <c r="AB30" s="24">
        <v>15929</v>
      </c>
      <c r="AC30" s="24">
        <v>17488</v>
      </c>
      <c r="AD30" s="24">
        <v>18250</v>
      </c>
      <c r="AE30" s="24">
        <v>17676</v>
      </c>
      <c r="AF30" s="24">
        <v>19360</v>
      </c>
      <c r="AG30" s="24">
        <v>19503</v>
      </c>
      <c r="AH30" s="24">
        <v>22326</v>
      </c>
    </row>
    <row r="31" spans="1:34" ht="15.95" customHeight="1">
      <c r="A31" s="39" t="s">
        <v>29</v>
      </c>
      <c r="B31" s="40" t="s">
        <v>37</v>
      </c>
      <c r="C31" s="27">
        <v>1379</v>
      </c>
      <c r="D31" s="28">
        <v>1428</v>
      </c>
      <c r="E31" s="28">
        <v>1607</v>
      </c>
      <c r="F31" s="28">
        <v>1705</v>
      </c>
      <c r="G31" s="28">
        <v>1881</v>
      </c>
      <c r="H31" s="28">
        <v>2140</v>
      </c>
      <c r="I31" s="28">
        <v>2721</v>
      </c>
      <c r="J31" s="28">
        <v>2219</v>
      </c>
      <c r="K31" s="28">
        <v>2092</v>
      </c>
      <c r="L31" s="28">
        <v>2072</v>
      </c>
      <c r="M31" s="28">
        <v>2594</v>
      </c>
      <c r="N31" s="28">
        <v>2682</v>
      </c>
      <c r="O31" s="28">
        <v>2859</v>
      </c>
      <c r="P31" s="28">
        <v>3040</v>
      </c>
      <c r="Q31" s="28">
        <v>3201</v>
      </c>
      <c r="R31" s="28">
        <v>3316</v>
      </c>
      <c r="S31" s="28">
        <v>3614</v>
      </c>
      <c r="T31" s="28">
        <v>4002</v>
      </c>
      <c r="U31" s="28">
        <v>4102</v>
      </c>
      <c r="V31" s="28">
        <v>4487</v>
      </c>
      <c r="W31" s="28">
        <v>5084</v>
      </c>
      <c r="X31" s="28">
        <v>5208</v>
      </c>
      <c r="Y31" s="28">
        <v>5421</v>
      </c>
      <c r="Z31" s="28">
        <v>5958</v>
      </c>
      <c r="AA31" s="28">
        <v>5998</v>
      </c>
      <c r="AB31" s="28">
        <v>6268</v>
      </c>
      <c r="AC31" s="28">
        <v>6899</v>
      </c>
      <c r="AD31" s="28">
        <v>7343</v>
      </c>
      <c r="AE31" s="28">
        <v>7045</v>
      </c>
      <c r="AF31" s="28">
        <v>7055</v>
      </c>
      <c r="AG31" s="28">
        <v>7262</v>
      </c>
      <c r="AH31" s="28">
        <v>8359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17389</v>
      </c>
      <c r="D33" s="43">
        <v>19238</v>
      </c>
      <c r="E33" s="43">
        <v>18800</v>
      </c>
      <c r="F33" s="43">
        <v>18938</v>
      </c>
      <c r="G33" s="43">
        <v>17962</v>
      </c>
      <c r="H33" s="43">
        <v>19510</v>
      </c>
      <c r="I33" s="43">
        <v>21691</v>
      </c>
      <c r="J33" s="43">
        <v>19269</v>
      </c>
      <c r="K33" s="43">
        <v>19689</v>
      </c>
      <c r="L33" s="43">
        <v>19801</v>
      </c>
      <c r="M33" s="43">
        <v>19112</v>
      </c>
      <c r="N33" s="43">
        <v>20345</v>
      </c>
      <c r="O33" s="43">
        <v>19713</v>
      </c>
      <c r="P33" s="43">
        <v>21200</v>
      </c>
      <c r="Q33" s="43">
        <v>21359</v>
      </c>
      <c r="R33" s="43">
        <v>22432</v>
      </c>
      <c r="S33" s="43">
        <v>23290</v>
      </c>
      <c r="T33" s="43">
        <v>22887</v>
      </c>
      <c r="U33" s="43">
        <v>25722</v>
      </c>
      <c r="V33" s="43">
        <v>27039</v>
      </c>
      <c r="W33" s="43">
        <v>30552</v>
      </c>
      <c r="X33" s="43">
        <v>27133</v>
      </c>
      <c r="Y33" s="43">
        <v>30467</v>
      </c>
      <c r="Z33" s="43">
        <v>33877</v>
      </c>
      <c r="AA33" s="43">
        <v>29209</v>
      </c>
      <c r="AB33" s="44">
        <v>31960</v>
      </c>
      <c r="AC33" s="44">
        <v>34662</v>
      </c>
      <c r="AD33" s="44">
        <v>35469</v>
      </c>
      <c r="AE33" s="44">
        <v>33874</v>
      </c>
      <c r="AF33" s="44">
        <v>35671</v>
      </c>
      <c r="AG33" s="44">
        <v>35220</v>
      </c>
      <c r="AH33" s="44">
        <v>40270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21.95" customHeight="1">
      <c r="A35" s="33" t="s">
        <v>31</v>
      </c>
      <c r="B35" s="46" t="s">
        <v>86</v>
      </c>
      <c r="C35" s="36">
        <v>16682</v>
      </c>
      <c r="D35" s="36">
        <v>18476</v>
      </c>
      <c r="E35" s="36">
        <v>17991</v>
      </c>
      <c r="F35" s="36">
        <v>18119</v>
      </c>
      <c r="G35" s="36">
        <v>17141</v>
      </c>
      <c r="H35" s="36">
        <v>18634</v>
      </c>
      <c r="I35" s="36">
        <v>20780</v>
      </c>
      <c r="J35" s="36">
        <v>18347</v>
      </c>
      <c r="K35" s="36">
        <v>18770</v>
      </c>
      <c r="L35" s="36">
        <v>18807</v>
      </c>
      <c r="M35" s="36">
        <v>18022</v>
      </c>
      <c r="N35" s="36">
        <v>19221</v>
      </c>
      <c r="O35" s="36">
        <v>18552</v>
      </c>
      <c r="P35" s="36">
        <v>19983</v>
      </c>
      <c r="Q35" s="36">
        <v>20042</v>
      </c>
      <c r="R35" s="36">
        <v>21061</v>
      </c>
      <c r="S35" s="36">
        <v>21801</v>
      </c>
      <c r="T35" s="36">
        <v>21436</v>
      </c>
      <c r="U35" s="36">
        <v>24249</v>
      </c>
      <c r="V35" s="36">
        <v>25479</v>
      </c>
      <c r="W35" s="36">
        <v>28873</v>
      </c>
      <c r="X35" s="36">
        <v>25534</v>
      </c>
      <c r="Y35" s="36">
        <v>28833</v>
      </c>
      <c r="Z35" s="36">
        <v>32099</v>
      </c>
      <c r="AA35" s="36">
        <v>27435</v>
      </c>
      <c r="AB35" s="47">
        <v>29994</v>
      </c>
      <c r="AC35" s="47">
        <v>32707</v>
      </c>
      <c r="AD35" s="47">
        <v>33506</v>
      </c>
      <c r="AE35" s="47">
        <v>31908</v>
      </c>
      <c r="AF35" s="47">
        <v>33620</v>
      </c>
      <c r="AG35" s="47">
        <v>33191</v>
      </c>
      <c r="AH35" s="47">
        <v>38263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5" orientation="landscape" r:id="rId1"/>
  <headerFooter alignWithMargins="0">
    <oddHeader>&amp;LSchweizerische Holzenergiestatistik EJ2021&amp;C&amp;"Arial,Fett"&amp;12Nutzenergie total&amp;"Arial,Standard"
&amp;10(in TJ, effektive Jahreswerte)&amp;R&amp;"Arial,Standard"Tabelle L</oddHeader>
    <oddFooter>&amp;R15.08.2022</oddFoot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H46"/>
  <sheetViews>
    <sheetView view="pageLayout" topLeftCell="A31" zoomScale="60" zoomScaleNormal="70" zoomScalePageLayoutView="60" workbookViewId="0">
      <selection activeCell="AJ76" sqref="AJ76"/>
    </sheetView>
  </sheetViews>
  <sheetFormatPr baseColWidth="10" defaultColWidth="11.42578125" defaultRowHeight="12"/>
  <cols>
    <col min="1" max="1" width="5.28515625" style="19" customWidth="1"/>
    <col min="2" max="2" width="31.5703125" style="19" customWidth="1"/>
    <col min="3" max="3" width="8.7109375" style="70" customWidth="1"/>
    <col min="4" max="7" width="8.7109375" style="70" hidden="1" customWidth="1"/>
    <col min="8" max="8" width="8.7109375" style="70" customWidth="1"/>
    <col min="9" max="12" width="8.7109375" style="70" hidden="1" customWidth="1"/>
    <col min="13" max="27" width="8.7109375" style="70" customWidth="1"/>
    <col min="28" max="34" width="8.7109375" style="19" customWidth="1"/>
    <col min="35" max="16384" width="11.42578125" style="19"/>
  </cols>
  <sheetData>
    <row r="1" spans="1:34" ht="15.75">
      <c r="A1" s="5" t="s">
        <v>122</v>
      </c>
      <c r="B1" s="6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4" ht="18.75" customHeight="1">
      <c r="A2" s="1" t="s">
        <v>7</v>
      </c>
      <c r="B2" s="1" t="s">
        <v>102</v>
      </c>
      <c r="C2" s="20">
        <v>1990</v>
      </c>
      <c r="D2" s="8">
        <v>1991</v>
      </c>
      <c r="E2" s="8">
        <v>1992</v>
      </c>
      <c r="F2" s="8">
        <v>1993</v>
      </c>
      <c r="G2" s="8">
        <v>1994</v>
      </c>
      <c r="H2" s="8">
        <v>1995</v>
      </c>
      <c r="I2" s="8">
        <v>1996</v>
      </c>
      <c r="J2" s="8">
        <v>1997</v>
      </c>
      <c r="K2" s="8">
        <v>1998</v>
      </c>
      <c r="L2" s="8">
        <v>1999</v>
      </c>
      <c r="M2" s="8">
        <v>2000</v>
      </c>
      <c r="N2" s="8">
        <v>2001</v>
      </c>
      <c r="O2" s="8">
        <v>2002</v>
      </c>
      <c r="P2" s="8">
        <v>2003</v>
      </c>
      <c r="Q2" s="8">
        <v>2004</v>
      </c>
      <c r="R2" s="8">
        <v>2005</v>
      </c>
      <c r="S2" s="8">
        <v>2006</v>
      </c>
      <c r="T2" s="8">
        <v>2007</v>
      </c>
      <c r="U2" s="8">
        <v>2008</v>
      </c>
      <c r="V2" s="8">
        <v>2009</v>
      </c>
      <c r="W2" s="8">
        <v>2010</v>
      </c>
      <c r="X2" s="8">
        <v>2011</v>
      </c>
      <c r="Y2" s="8">
        <v>2012</v>
      </c>
      <c r="Z2" s="8">
        <v>2013</v>
      </c>
      <c r="AA2" s="8">
        <v>2014</v>
      </c>
      <c r="AB2" s="8">
        <v>2015</v>
      </c>
      <c r="AC2" s="8">
        <v>2016</v>
      </c>
      <c r="AD2" s="8">
        <v>2017</v>
      </c>
      <c r="AE2" s="8">
        <v>2018</v>
      </c>
      <c r="AF2" s="8">
        <v>2019</v>
      </c>
      <c r="AG2" s="8">
        <v>2020</v>
      </c>
      <c r="AH2" s="8">
        <v>2021</v>
      </c>
    </row>
    <row r="3" spans="1:34" ht="14.1" customHeight="1">
      <c r="A3" s="141" t="s">
        <v>97</v>
      </c>
      <c r="B3" s="160" t="s">
        <v>39</v>
      </c>
      <c r="C3" s="144">
        <v>20719</v>
      </c>
      <c r="D3" s="144">
        <v>22611</v>
      </c>
      <c r="E3" s="144">
        <v>21445</v>
      </c>
      <c r="F3" s="144">
        <v>21140</v>
      </c>
      <c r="G3" s="144">
        <v>19226</v>
      </c>
      <c r="H3" s="144">
        <v>20213</v>
      </c>
      <c r="I3" s="144">
        <v>21737</v>
      </c>
      <c r="J3" s="144">
        <v>19019</v>
      </c>
      <c r="K3" s="144">
        <v>19403</v>
      </c>
      <c r="L3" s="144">
        <v>19259</v>
      </c>
      <c r="M3" s="144">
        <v>17720</v>
      </c>
      <c r="N3" s="144">
        <v>18644</v>
      </c>
      <c r="O3" s="144">
        <v>17669</v>
      </c>
      <c r="P3" s="144">
        <v>18786</v>
      </c>
      <c r="Q3" s="144">
        <v>18501</v>
      </c>
      <c r="R3" s="144">
        <v>19175</v>
      </c>
      <c r="S3" s="144">
        <v>19135</v>
      </c>
      <c r="T3" s="144">
        <v>17436</v>
      </c>
      <c r="U3" s="144">
        <v>19165</v>
      </c>
      <c r="V3" s="144">
        <v>19156</v>
      </c>
      <c r="W3" s="144">
        <v>20939</v>
      </c>
      <c r="X3" s="144">
        <v>17014</v>
      </c>
      <c r="Y3" s="144">
        <v>18822</v>
      </c>
      <c r="Z3" s="144">
        <v>20546</v>
      </c>
      <c r="AA3" s="144">
        <v>16309</v>
      </c>
      <c r="AB3" s="144">
        <v>17995</v>
      </c>
      <c r="AC3" s="144">
        <v>19321</v>
      </c>
      <c r="AD3" s="144">
        <v>18988</v>
      </c>
      <c r="AE3" s="144">
        <v>17893</v>
      </c>
      <c r="AF3" s="144">
        <v>18366</v>
      </c>
      <c r="AG3" s="144">
        <v>17221</v>
      </c>
      <c r="AH3" s="144">
        <v>19842</v>
      </c>
    </row>
    <row r="4" spans="1:34" ht="14.1" customHeight="1">
      <c r="A4" s="145" t="s">
        <v>103</v>
      </c>
      <c r="B4" s="161" t="s">
        <v>41</v>
      </c>
      <c r="C4" s="148">
        <v>427</v>
      </c>
      <c r="D4" s="148">
        <v>494</v>
      </c>
      <c r="E4" s="148">
        <v>485</v>
      </c>
      <c r="F4" s="148">
        <v>492</v>
      </c>
      <c r="G4" s="148">
        <v>447</v>
      </c>
      <c r="H4" s="148">
        <v>580</v>
      </c>
      <c r="I4" s="148">
        <v>644</v>
      </c>
      <c r="J4" s="148">
        <v>570</v>
      </c>
      <c r="K4" s="148">
        <v>591</v>
      </c>
      <c r="L4" s="148">
        <v>595</v>
      </c>
      <c r="M4" s="148">
        <v>553</v>
      </c>
      <c r="N4" s="148">
        <v>621</v>
      </c>
      <c r="O4" s="148">
        <v>598</v>
      </c>
      <c r="P4" s="148">
        <v>632</v>
      </c>
      <c r="Q4" s="148">
        <v>616</v>
      </c>
      <c r="R4" s="148">
        <v>632</v>
      </c>
      <c r="S4" s="148">
        <v>629</v>
      </c>
      <c r="T4" s="148">
        <v>595</v>
      </c>
      <c r="U4" s="148">
        <v>676</v>
      </c>
      <c r="V4" s="148">
        <v>696</v>
      </c>
      <c r="W4" s="148">
        <v>783</v>
      </c>
      <c r="X4" s="148">
        <v>673</v>
      </c>
      <c r="Y4" s="148">
        <v>767</v>
      </c>
      <c r="Z4" s="148">
        <v>853</v>
      </c>
      <c r="AA4" s="148">
        <v>702</v>
      </c>
      <c r="AB4" s="148">
        <v>792</v>
      </c>
      <c r="AC4" s="148">
        <v>1080</v>
      </c>
      <c r="AD4" s="148">
        <v>1075</v>
      </c>
      <c r="AE4" s="148">
        <v>1017</v>
      </c>
      <c r="AF4" s="148">
        <v>1051</v>
      </c>
      <c r="AG4" s="148">
        <v>1003</v>
      </c>
      <c r="AH4" s="148">
        <v>1152</v>
      </c>
    </row>
    <row r="5" spans="1:34" ht="14.1" customHeight="1">
      <c r="A5" s="145" t="s">
        <v>98</v>
      </c>
      <c r="B5" s="161" t="s">
        <v>42</v>
      </c>
      <c r="C5" s="148">
        <v>4552</v>
      </c>
      <c r="D5" s="148">
        <v>5022</v>
      </c>
      <c r="E5" s="148">
        <v>5151</v>
      </c>
      <c r="F5" s="148">
        <v>5397</v>
      </c>
      <c r="G5" s="148">
        <v>5397</v>
      </c>
      <c r="H5" s="148">
        <v>5749</v>
      </c>
      <c r="I5" s="148">
        <v>6606</v>
      </c>
      <c r="J5" s="148">
        <v>5717</v>
      </c>
      <c r="K5" s="148">
        <v>5653</v>
      </c>
      <c r="L5" s="148">
        <v>5536</v>
      </c>
      <c r="M5" s="148">
        <v>5636</v>
      </c>
      <c r="N5" s="148">
        <v>6022</v>
      </c>
      <c r="O5" s="148">
        <v>5993</v>
      </c>
      <c r="P5" s="148">
        <v>6451</v>
      </c>
      <c r="Q5" s="148">
        <v>6442</v>
      </c>
      <c r="R5" s="148">
        <v>6668</v>
      </c>
      <c r="S5" s="148">
        <v>7025</v>
      </c>
      <c r="T5" s="148">
        <v>7950</v>
      </c>
      <c r="U5" s="148">
        <v>8952</v>
      </c>
      <c r="V5" s="148">
        <v>9342</v>
      </c>
      <c r="W5" s="148">
        <v>10431</v>
      </c>
      <c r="X5" s="148">
        <v>9800</v>
      </c>
      <c r="Y5" s="148">
        <v>10555</v>
      </c>
      <c r="Z5" s="148">
        <v>11357</v>
      </c>
      <c r="AA5" s="148">
        <v>10715</v>
      </c>
      <c r="AB5" s="148">
        <v>10762</v>
      </c>
      <c r="AC5" s="148">
        <v>11452</v>
      </c>
      <c r="AD5" s="148">
        <v>11988</v>
      </c>
      <c r="AE5" s="148">
        <v>11348</v>
      </c>
      <c r="AF5" s="148">
        <v>11880</v>
      </c>
      <c r="AG5" s="148">
        <v>12063</v>
      </c>
      <c r="AH5" s="148">
        <v>14218</v>
      </c>
    </row>
    <row r="6" spans="1:34" ht="14.1" customHeight="1">
      <c r="A6" s="149" t="s">
        <v>99</v>
      </c>
      <c r="B6" s="162" t="s">
        <v>40</v>
      </c>
      <c r="C6" s="148">
        <v>2643</v>
      </c>
      <c r="D6" s="148">
        <v>3136</v>
      </c>
      <c r="E6" s="148">
        <v>3212</v>
      </c>
      <c r="F6" s="148">
        <v>3369</v>
      </c>
      <c r="G6" s="148">
        <v>3314</v>
      </c>
      <c r="H6" s="148">
        <v>3746</v>
      </c>
      <c r="I6" s="148">
        <v>4235</v>
      </c>
      <c r="J6" s="148">
        <v>3856</v>
      </c>
      <c r="K6" s="148">
        <v>4010</v>
      </c>
      <c r="L6" s="148">
        <v>4155</v>
      </c>
      <c r="M6" s="148">
        <v>3967</v>
      </c>
      <c r="N6" s="148">
        <v>4294</v>
      </c>
      <c r="O6" s="148">
        <v>4161</v>
      </c>
      <c r="P6" s="148">
        <v>4606</v>
      </c>
      <c r="Q6" s="148">
        <v>4789</v>
      </c>
      <c r="R6" s="148">
        <v>5178</v>
      </c>
      <c r="S6" s="148">
        <v>5610</v>
      </c>
      <c r="T6" s="148">
        <v>5518</v>
      </c>
      <c r="U6" s="148">
        <v>6519</v>
      </c>
      <c r="V6" s="148">
        <v>6972</v>
      </c>
      <c r="W6" s="148">
        <v>8076</v>
      </c>
      <c r="X6" s="148">
        <v>7209</v>
      </c>
      <c r="Y6" s="148">
        <v>8441</v>
      </c>
      <c r="Z6" s="148">
        <v>9716</v>
      </c>
      <c r="AA6" s="148">
        <v>8189</v>
      </c>
      <c r="AB6" s="148">
        <v>9255</v>
      </c>
      <c r="AC6" s="148">
        <v>10114</v>
      </c>
      <c r="AD6" s="148">
        <v>10262</v>
      </c>
      <c r="AE6" s="148">
        <v>9829</v>
      </c>
      <c r="AF6" s="148">
        <v>10384</v>
      </c>
      <c r="AG6" s="148">
        <v>10122</v>
      </c>
      <c r="AH6" s="148">
        <v>11876</v>
      </c>
    </row>
    <row r="7" spans="1:34" ht="14.1" customHeight="1">
      <c r="A7" s="145" t="s">
        <v>100</v>
      </c>
      <c r="B7" s="161" t="s">
        <v>94</v>
      </c>
      <c r="C7" s="148">
        <v>630</v>
      </c>
      <c r="D7" s="148">
        <v>577</v>
      </c>
      <c r="E7" s="148">
        <v>644</v>
      </c>
      <c r="F7" s="148">
        <v>633</v>
      </c>
      <c r="G7" s="148">
        <v>677</v>
      </c>
      <c r="H7" s="148">
        <v>669</v>
      </c>
      <c r="I7" s="148">
        <v>738</v>
      </c>
      <c r="J7" s="148">
        <v>780</v>
      </c>
      <c r="K7" s="148">
        <v>839</v>
      </c>
      <c r="L7" s="148">
        <v>917</v>
      </c>
      <c r="M7" s="148">
        <v>1030</v>
      </c>
      <c r="N7" s="148">
        <v>1104</v>
      </c>
      <c r="O7" s="148">
        <v>1212</v>
      </c>
      <c r="P7" s="148">
        <v>1222</v>
      </c>
      <c r="Q7" s="148">
        <v>1310</v>
      </c>
      <c r="R7" s="148">
        <v>1373</v>
      </c>
      <c r="S7" s="148">
        <v>1618</v>
      </c>
      <c r="T7" s="148">
        <v>1938</v>
      </c>
      <c r="U7" s="148">
        <v>2413</v>
      </c>
      <c r="V7" s="148">
        <v>2494</v>
      </c>
      <c r="W7" s="148">
        <v>2003</v>
      </c>
      <c r="X7" s="148">
        <v>2651</v>
      </c>
      <c r="Y7" s="148">
        <v>3239</v>
      </c>
      <c r="Z7" s="148">
        <v>3456</v>
      </c>
      <c r="AA7" s="148">
        <v>3529</v>
      </c>
      <c r="AB7" s="148">
        <v>2467</v>
      </c>
      <c r="AC7" s="148">
        <v>2722</v>
      </c>
      <c r="AD7" s="148">
        <v>3278</v>
      </c>
      <c r="AE7" s="148">
        <v>3085</v>
      </c>
      <c r="AF7" s="148">
        <v>3107</v>
      </c>
      <c r="AG7" s="148">
        <v>3469</v>
      </c>
      <c r="AH7" s="148">
        <v>3882</v>
      </c>
    </row>
    <row r="8" spans="1:34" ht="14.1" customHeight="1">
      <c r="A8" s="151" t="s">
        <v>101</v>
      </c>
      <c r="B8" s="163" t="s">
        <v>93</v>
      </c>
      <c r="C8" s="154">
        <v>1633</v>
      </c>
      <c r="D8" s="154">
        <v>1708</v>
      </c>
      <c r="E8" s="154">
        <v>1680</v>
      </c>
      <c r="F8" s="154">
        <v>1673</v>
      </c>
      <c r="G8" s="154">
        <v>1581</v>
      </c>
      <c r="H8" s="154">
        <v>1671</v>
      </c>
      <c r="I8" s="154">
        <v>1741</v>
      </c>
      <c r="J8" s="154">
        <v>1770</v>
      </c>
      <c r="K8" s="154">
        <v>1815</v>
      </c>
      <c r="L8" s="154">
        <v>1904</v>
      </c>
      <c r="M8" s="154">
        <v>1988</v>
      </c>
      <c r="N8" s="154">
        <v>2037</v>
      </c>
      <c r="O8" s="154">
        <v>2114</v>
      </c>
      <c r="P8" s="154">
        <v>2206</v>
      </c>
      <c r="Q8" s="154">
        <v>2331</v>
      </c>
      <c r="R8" s="154">
        <v>2401</v>
      </c>
      <c r="S8" s="154">
        <v>2534</v>
      </c>
      <c r="T8" s="154">
        <v>2458</v>
      </c>
      <c r="U8" s="154">
        <v>2919</v>
      </c>
      <c r="V8" s="154">
        <v>3757</v>
      </c>
      <c r="W8" s="154">
        <v>3761</v>
      </c>
      <c r="X8" s="154">
        <v>4018</v>
      </c>
      <c r="Y8" s="154">
        <v>4467</v>
      </c>
      <c r="Z8" s="154">
        <v>4891</v>
      </c>
      <c r="AA8" s="154">
        <v>4695</v>
      </c>
      <c r="AB8" s="154">
        <v>4580</v>
      </c>
      <c r="AC8" s="154">
        <v>4777</v>
      </c>
      <c r="AD8" s="154">
        <v>4838</v>
      </c>
      <c r="AE8" s="154">
        <v>4765</v>
      </c>
      <c r="AF8" s="154">
        <v>5098</v>
      </c>
      <c r="AG8" s="154">
        <v>5037</v>
      </c>
      <c r="AH8" s="154">
        <v>5327</v>
      </c>
    </row>
    <row r="9" spans="1:34" ht="3.2" customHeight="1">
      <c r="A9" s="1"/>
      <c r="B9" s="1"/>
      <c r="C9" s="45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15.95" customHeight="1">
      <c r="A10" s="155" t="s">
        <v>31</v>
      </c>
      <c r="B10" s="160" t="s">
        <v>32</v>
      </c>
      <c r="C10" s="144">
        <v>30604</v>
      </c>
      <c r="D10" s="157">
        <v>33548</v>
      </c>
      <c r="E10" s="157">
        <v>32617</v>
      </c>
      <c r="F10" s="157">
        <v>32704</v>
      </c>
      <c r="G10" s="157">
        <v>30642</v>
      </c>
      <c r="H10" s="157">
        <v>32628</v>
      </c>
      <c r="I10" s="157">
        <v>35701</v>
      </c>
      <c r="J10" s="157">
        <v>31712</v>
      </c>
      <c r="K10" s="157">
        <v>32311</v>
      </c>
      <c r="L10" s="157">
        <v>32366</v>
      </c>
      <c r="M10" s="157">
        <v>30894</v>
      </c>
      <c r="N10" s="157">
        <v>32722</v>
      </c>
      <c r="O10" s="157">
        <v>31747</v>
      </c>
      <c r="P10" s="157">
        <v>33903</v>
      </c>
      <c r="Q10" s="157">
        <v>33989</v>
      </c>
      <c r="R10" s="157">
        <v>35427</v>
      </c>
      <c r="S10" s="157">
        <v>36551</v>
      </c>
      <c r="T10" s="157">
        <v>35895</v>
      </c>
      <c r="U10" s="157">
        <v>40644</v>
      </c>
      <c r="V10" s="157">
        <v>42417</v>
      </c>
      <c r="W10" s="157">
        <v>45993</v>
      </c>
      <c r="X10" s="157">
        <v>41365</v>
      </c>
      <c r="Y10" s="157">
        <v>46291</v>
      </c>
      <c r="Z10" s="157">
        <v>50819</v>
      </c>
      <c r="AA10" s="157">
        <v>44139</v>
      </c>
      <c r="AB10" s="157">
        <v>45851</v>
      </c>
      <c r="AC10" s="157">
        <v>49466</v>
      </c>
      <c r="AD10" s="157">
        <v>50429</v>
      </c>
      <c r="AE10" s="157">
        <v>47937</v>
      </c>
      <c r="AF10" s="157">
        <v>49886</v>
      </c>
      <c r="AG10" s="157">
        <v>48915</v>
      </c>
      <c r="AH10" s="157">
        <v>56297</v>
      </c>
    </row>
    <row r="11" spans="1:34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4">
      <c r="A12" s="63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4" ht="15.75">
      <c r="A13" s="5" t="s">
        <v>119</v>
      </c>
      <c r="B13" s="66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8.75" customHeight="1">
      <c r="A14" s="1" t="s">
        <v>7</v>
      </c>
      <c r="B14" s="1" t="s">
        <v>102</v>
      </c>
      <c r="C14" s="20">
        <v>1990</v>
      </c>
      <c r="D14" s="8">
        <v>1991</v>
      </c>
      <c r="E14" s="8">
        <v>1992</v>
      </c>
      <c r="F14" s="8">
        <v>1993</v>
      </c>
      <c r="G14" s="8">
        <v>1994</v>
      </c>
      <c r="H14" s="8">
        <v>1995</v>
      </c>
      <c r="I14" s="8">
        <v>1996</v>
      </c>
      <c r="J14" s="8">
        <v>1997</v>
      </c>
      <c r="K14" s="8">
        <v>1998</v>
      </c>
      <c r="L14" s="8">
        <v>1999</v>
      </c>
      <c r="M14" s="8">
        <v>2000</v>
      </c>
      <c r="N14" s="8">
        <v>2001</v>
      </c>
      <c r="O14" s="8">
        <v>2002</v>
      </c>
      <c r="P14" s="8">
        <v>2003</v>
      </c>
      <c r="Q14" s="8">
        <v>2004</v>
      </c>
      <c r="R14" s="8">
        <v>2005</v>
      </c>
      <c r="S14" s="8">
        <v>2006</v>
      </c>
      <c r="T14" s="8">
        <v>2007</v>
      </c>
      <c r="U14" s="8">
        <v>2008</v>
      </c>
      <c r="V14" s="8">
        <v>2009</v>
      </c>
      <c r="W14" s="8">
        <v>2010</v>
      </c>
      <c r="X14" s="8">
        <v>2011</v>
      </c>
      <c r="Y14" s="8">
        <v>2012</v>
      </c>
      <c r="Z14" s="8">
        <v>2013</v>
      </c>
      <c r="AA14" s="8">
        <v>2014</v>
      </c>
      <c r="AB14" s="8">
        <v>2015</v>
      </c>
      <c r="AC14" s="8">
        <v>2016</v>
      </c>
      <c r="AD14" s="8">
        <v>2017</v>
      </c>
      <c r="AE14" s="8">
        <v>2018</v>
      </c>
      <c r="AF14" s="8">
        <v>2019</v>
      </c>
      <c r="AG14" s="8">
        <v>2020</v>
      </c>
      <c r="AH14" s="8">
        <v>2021</v>
      </c>
    </row>
    <row r="15" spans="1:34" ht="14.1" customHeight="1">
      <c r="A15" s="141" t="s">
        <v>97</v>
      </c>
      <c r="B15" s="160" t="s">
        <v>39</v>
      </c>
      <c r="C15" s="144">
        <v>20719</v>
      </c>
      <c r="D15" s="144">
        <v>22611</v>
      </c>
      <c r="E15" s="144">
        <v>21445</v>
      </c>
      <c r="F15" s="144">
        <v>21140</v>
      </c>
      <c r="G15" s="144">
        <v>19226</v>
      </c>
      <c r="H15" s="144">
        <v>20213</v>
      </c>
      <c r="I15" s="144">
        <v>21737</v>
      </c>
      <c r="J15" s="144">
        <v>19019</v>
      </c>
      <c r="K15" s="144">
        <v>19403</v>
      </c>
      <c r="L15" s="144">
        <v>19259</v>
      </c>
      <c r="M15" s="144">
        <v>17720</v>
      </c>
      <c r="N15" s="144">
        <v>18644</v>
      </c>
      <c r="O15" s="144">
        <v>17669</v>
      </c>
      <c r="P15" s="144">
        <v>18786</v>
      </c>
      <c r="Q15" s="144">
        <v>18501</v>
      </c>
      <c r="R15" s="144">
        <v>19175</v>
      </c>
      <c r="S15" s="144">
        <v>19135</v>
      </c>
      <c r="T15" s="144">
        <v>17436</v>
      </c>
      <c r="U15" s="144">
        <v>19165</v>
      </c>
      <c r="V15" s="144">
        <v>19156</v>
      </c>
      <c r="W15" s="144">
        <v>20939</v>
      </c>
      <c r="X15" s="144">
        <v>17014</v>
      </c>
      <c r="Y15" s="144">
        <v>18822</v>
      </c>
      <c r="Z15" s="144">
        <v>20546</v>
      </c>
      <c r="AA15" s="144">
        <v>16309</v>
      </c>
      <c r="AB15" s="144">
        <v>17995</v>
      </c>
      <c r="AC15" s="144">
        <v>19321</v>
      </c>
      <c r="AD15" s="144">
        <v>18988</v>
      </c>
      <c r="AE15" s="144">
        <v>17893</v>
      </c>
      <c r="AF15" s="144">
        <v>18366</v>
      </c>
      <c r="AG15" s="144">
        <v>17221</v>
      </c>
      <c r="AH15" s="144">
        <v>19842</v>
      </c>
    </row>
    <row r="16" spans="1:34" ht="14.1" customHeight="1">
      <c r="A16" s="145" t="s">
        <v>103</v>
      </c>
      <c r="B16" s="161" t="s">
        <v>41</v>
      </c>
      <c r="C16" s="148">
        <v>427</v>
      </c>
      <c r="D16" s="148">
        <v>494</v>
      </c>
      <c r="E16" s="148">
        <v>485</v>
      </c>
      <c r="F16" s="148">
        <v>492</v>
      </c>
      <c r="G16" s="148">
        <v>447</v>
      </c>
      <c r="H16" s="148">
        <v>580</v>
      </c>
      <c r="I16" s="148">
        <v>644</v>
      </c>
      <c r="J16" s="148">
        <v>570</v>
      </c>
      <c r="K16" s="148">
        <v>591</v>
      </c>
      <c r="L16" s="148">
        <v>595</v>
      </c>
      <c r="M16" s="148">
        <v>553</v>
      </c>
      <c r="N16" s="148">
        <v>621</v>
      </c>
      <c r="O16" s="148">
        <v>598</v>
      </c>
      <c r="P16" s="148">
        <v>632</v>
      </c>
      <c r="Q16" s="148">
        <v>616</v>
      </c>
      <c r="R16" s="148">
        <v>632</v>
      </c>
      <c r="S16" s="148">
        <v>629</v>
      </c>
      <c r="T16" s="148">
        <v>595</v>
      </c>
      <c r="U16" s="148">
        <v>676</v>
      </c>
      <c r="V16" s="148">
        <v>696</v>
      </c>
      <c r="W16" s="148">
        <v>783</v>
      </c>
      <c r="X16" s="148">
        <v>673</v>
      </c>
      <c r="Y16" s="148">
        <v>767</v>
      </c>
      <c r="Z16" s="148">
        <v>853</v>
      </c>
      <c r="AA16" s="148">
        <v>702</v>
      </c>
      <c r="AB16" s="148">
        <v>792</v>
      </c>
      <c r="AC16" s="148">
        <v>1080</v>
      </c>
      <c r="AD16" s="148">
        <v>1075</v>
      </c>
      <c r="AE16" s="148">
        <v>1017</v>
      </c>
      <c r="AF16" s="148">
        <v>1051</v>
      </c>
      <c r="AG16" s="148">
        <v>1003</v>
      </c>
      <c r="AH16" s="148">
        <v>1152</v>
      </c>
    </row>
    <row r="17" spans="1:34" ht="14.1" customHeight="1">
      <c r="A17" s="145" t="s">
        <v>98</v>
      </c>
      <c r="B17" s="161" t="s">
        <v>42</v>
      </c>
      <c r="C17" s="148">
        <v>4552</v>
      </c>
      <c r="D17" s="148">
        <v>5022</v>
      </c>
      <c r="E17" s="148">
        <v>5151</v>
      </c>
      <c r="F17" s="148">
        <v>5397</v>
      </c>
      <c r="G17" s="148">
        <v>5397</v>
      </c>
      <c r="H17" s="148">
        <v>5749</v>
      </c>
      <c r="I17" s="148">
        <v>6606</v>
      </c>
      <c r="J17" s="148">
        <v>5717</v>
      </c>
      <c r="K17" s="148">
        <v>5653</v>
      </c>
      <c r="L17" s="148">
        <v>5536</v>
      </c>
      <c r="M17" s="148">
        <v>5636</v>
      </c>
      <c r="N17" s="148">
        <v>6022</v>
      </c>
      <c r="O17" s="148">
        <v>5993</v>
      </c>
      <c r="P17" s="148">
        <v>6451</v>
      </c>
      <c r="Q17" s="148">
        <v>6442</v>
      </c>
      <c r="R17" s="148">
        <v>6668</v>
      </c>
      <c r="S17" s="148">
        <v>7025</v>
      </c>
      <c r="T17" s="148">
        <v>7950</v>
      </c>
      <c r="U17" s="148">
        <v>8952</v>
      </c>
      <c r="V17" s="148">
        <v>9342</v>
      </c>
      <c r="W17" s="148">
        <v>10431</v>
      </c>
      <c r="X17" s="148">
        <v>9800</v>
      </c>
      <c r="Y17" s="148">
        <v>10555</v>
      </c>
      <c r="Z17" s="148">
        <v>11357</v>
      </c>
      <c r="AA17" s="148">
        <v>10715</v>
      </c>
      <c r="AB17" s="148">
        <v>10762</v>
      </c>
      <c r="AC17" s="148">
        <v>11452</v>
      </c>
      <c r="AD17" s="148">
        <v>11988</v>
      </c>
      <c r="AE17" s="148">
        <v>11348</v>
      </c>
      <c r="AF17" s="148">
        <v>11880</v>
      </c>
      <c r="AG17" s="148">
        <v>12063</v>
      </c>
      <c r="AH17" s="148">
        <v>14218</v>
      </c>
    </row>
    <row r="18" spans="1:34" ht="14.1" customHeight="1">
      <c r="A18" s="149" t="s">
        <v>99</v>
      </c>
      <c r="B18" s="162" t="s">
        <v>40</v>
      </c>
      <c r="C18" s="148">
        <v>2643</v>
      </c>
      <c r="D18" s="148">
        <v>3136</v>
      </c>
      <c r="E18" s="148">
        <v>3212</v>
      </c>
      <c r="F18" s="148">
        <v>3369</v>
      </c>
      <c r="G18" s="148">
        <v>3314</v>
      </c>
      <c r="H18" s="148">
        <v>3746</v>
      </c>
      <c r="I18" s="148">
        <v>4235</v>
      </c>
      <c r="J18" s="148">
        <v>3856</v>
      </c>
      <c r="K18" s="148">
        <v>4010</v>
      </c>
      <c r="L18" s="148">
        <v>4155</v>
      </c>
      <c r="M18" s="148">
        <v>3967</v>
      </c>
      <c r="N18" s="148">
        <v>4294</v>
      </c>
      <c r="O18" s="148">
        <v>4161</v>
      </c>
      <c r="P18" s="148">
        <v>4606</v>
      </c>
      <c r="Q18" s="148">
        <v>4789</v>
      </c>
      <c r="R18" s="148">
        <v>5178</v>
      </c>
      <c r="S18" s="148">
        <v>5610</v>
      </c>
      <c r="T18" s="148">
        <v>5518</v>
      </c>
      <c r="U18" s="148">
        <v>6519</v>
      </c>
      <c r="V18" s="148">
        <v>6972</v>
      </c>
      <c r="W18" s="148">
        <v>8076</v>
      </c>
      <c r="X18" s="148">
        <v>7209</v>
      </c>
      <c r="Y18" s="148">
        <v>8441</v>
      </c>
      <c r="Z18" s="148">
        <v>9716</v>
      </c>
      <c r="AA18" s="148">
        <v>8189</v>
      </c>
      <c r="AB18" s="148">
        <v>9255</v>
      </c>
      <c r="AC18" s="148">
        <v>10114</v>
      </c>
      <c r="AD18" s="148">
        <v>10262</v>
      </c>
      <c r="AE18" s="148">
        <v>9829</v>
      </c>
      <c r="AF18" s="148">
        <v>10384</v>
      </c>
      <c r="AG18" s="148">
        <v>10122</v>
      </c>
      <c r="AH18" s="148">
        <v>11876</v>
      </c>
    </row>
    <row r="19" spans="1:34" ht="14.1" customHeight="1">
      <c r="A19" s="145" t="s">
        <v>100</v>
      </c>
      <c r="B19" s="161" t="s">
        <v>94</v>
      </c>
      <c r="C19" s="148">
        <v>35</v>
      </c>
      <c r="D19" s="148">
        <v>37</v>
      </c>
      <c r="E19" s="148">
        <v>66</v>
      </c>
      <c r="F19" s="148">
        <v>48</v>
      </c>
      <c r="G19" s="148">
        <v>59</v>
      </c>
      <c r="H19" s="148">
        <v>47</v>
      </c>
      <c r="I19" s="148">
        <v>67</v>
      </c>
      <c r="J19" s="148">
        <v>49</v>
      </c>
      <c r="K19" s="148">
        <v>61</v>
      </c>
      <c r="L19" s="148">
        <v>64</v>
      </c>
      <c r="M19" s="148">
        <v>64</v>
      </c>
      <c r="N19" s="148">
        <v>68</v>
      </c>
      <c r="O19" s="148">
        <v>120</v>
      </c>
      <c r="P19" s="148">
        <v>156</v>
      </c>
      <c r="Q19" s="148">
        <v>169</v>
      </c>
      <c r="R19" s="148">
        <v>190</v>
      </c>
      <c r="S19" s="148">
        <v>257</v>
      </c>
      <c r="T19" s="148">
        <v>612</v>
      </c>
      <c r="U19" s="148">
        <v>1106</v>
      </c>
      <c r="V19" s="148">
        <v>1283</v>
      </c>
      <c r="W19" s="148">
        <v>802</v>
      </c>
      <c r="X19" s="148">
        <v>1380</v>
      </c>
      <c r="Y19" s="148">
        <v>1885</v>
      </c>
      <c r="Z19" s="148">
        <v>2004</v>
      </c>
      <c r="AA19" s="148">
        <v>2013</v>
      </c>
      <c r="AB19" s="148">
        <v>1002</v>
      </c>
      <c r="AC19" s="148">
        <v>1203</v>
      </c>
      <c r="AD19" s="148">
        <v>1773</v>
      </c>
      <c r="AE19" s="148">
        <v>1586</v>
      </c>
      <c r="AF19" s="148">
        <v>1648</v>
      </c>
      <c r="AG19" s="148">
        <v>1989</v>
      </c>
      <c r="AH19" s="148">
        <v>2517</v>
      </c>
    </row>
    <row r="20" spans="1:34" ht="14.1" customHeight="1">
      <c r="A20" s="151" t="s">
        <v>101</v>
      </c>
      <c r="B20" s="163" t="s">
        <v>93</v>
      </c>
      <c r="C20" s="154">
        <v>0</v>
      </c>
      <c r="D20" s="154">
        <v>0</v>
      </c>
      <c r="E20" s="154">
        <v>0</v>
      </c>
      <c r="F20" s="154">
        <v>0</v>
      </c>
      <c r="G20" s="154">
        <v>0</v>
      </c>
      <c r="H20" s="154">
        <v>64</v>
      </c>
      <c r="I20" s="154">
        <v>156</v>
      </c>
      <c r="J20" s="154">
        <v>187</v>
      </c>
      <c r="K20" s="154">
        <v>189</v>
      </c>
      <c r="L20" s="154">
        <v>176</v>
      </c>
      <c r="M20" s="154">
        <v>151</v>
      </c>
      <c r="N20" s="154">
        <v>141</v>
      </c>
      <c r="O20" s="154">
        <v>169</v>
      </c>
      <c r="P20" s="154">
        <v>248</v>
      </c>
      <c r="Q20" s="154">
        <v>282</v>
      </c>
      <c r="R20" s="154">
        <v>279</v>
      </c>
      <c r="S20" s="154">
        <v>241</v>
      </c>
      <c r="T20" s="154">
        <v>224</v>
      </c>
      <c r="U20" s="154">
        <v>637</v>
      </c>
      <c r="V20" s="154">
        <v>1403</v>
      </c>
      <c r="W20" s="154">
        <v>1301</v>
      </c>
      <c r="X20" s="154">
        <v>1661</v>
      </c>
      <c r="Y20" s="154">
        <v>2088</v>
      </c>
      <c r="Z20" s="154">
        <v>2459</v>
      </c>
      <c r="AA20" s="154">
        <v>2305</v>
      </c>
      <c r="AB20" s="154">
        <v>2065</v>
      </c>
      <c r="AC20" s="154">
        <v>2192</v>
      </c>
      <c r="AD20" s="154">
        <v>2239</v>
      </c>
      <c r="AE20" s="154">
        <v>2127</v>
      </c>
      <c r="AF20" s="154">
        <v>2402</v>
      </c>
      <c r="AG20" s="154">
        <v>2349</v>
      </c>
      <c r="AH20" s="154">
        <v>2571</v>
      </c>
    </row>
    <row r="21" spans="1:34" ht="3.2" customHeight="1">
      <c r="A21" s="1"/>
      <c r="B21" s="1"/>
      <c r="C21" s="45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 ht="24" customHeight="1">
      <c r="A22" s="155" t="s">
        <v>31</v>
      </c>
      <c r="B22" s="160" t="s">
        <v>86</v>
      </c>
      <c r="C22" s="144">
        <v>28376</v>
      </c>
      <c r="D22" s="157">
        <v>31300</v>
      </c>
      <c r="E22" s="157">
        <v>30359</v>
      </c>
      <c r="F22" s="157">
        <v>30446</v>
      </c>
      <c r="G22" s="157">
        <v>28443</v>
      </c>
      <c r="H22" s="157">
        <v>30399</v>
      </c>
      <c r="I22" s="157">
        <v>33445</v>
      </c>
      <c r="J22" s="157">
        <v>29398</v>
      </c>
      <c r="K22" s="157">
        <v>29907</v>
      </c>
      <c r="L22" s="157">
        <v>29785</v>
      </c>
      <c r="M22" s="157">
        <v>28091</v>
      </c>
      <c r="N22" s="157">
        <v>29790</v>
      </c>
      <c r="O22" s="157">
        <v>28710</v>
      </c>
      <c r="P22" s="157">
        <v>30879</v>
      </c>
      <c r="Q22" s="157">
        <v>30799</v>
      </c>
      <c r="R22" s="157">
        <v>32122</v>
      </c>
      <c r="S22" s="157">
        <v>32897</v>
      </c>
      <c r="T22" s="157">
        <v>32335</v>
      </c>
      <c r="U22" s="157">
        <v>37055</v>
      </c>
      <c r="V22" s="157">
        <v>38852</v>
      </c>
      <c r="W22" s="157">
        <v>42332</v>
      </c>
      <c r="X22" s="157">
        <v>37737</v>
      </c>
      <c r="Y22" s="157">
        <v>42558</v>
      </c>
      <c r="Z22" s="157">
        <v>46935</v>
      </c>
      <c r="AA22" s="157">
        <v>40233</v>
      </c>
      <c r="AB22" s="157">
        <v>41871</v>
      </c>
      <c r="AC22" s="157">
        <v>45362</v>
      </c>
      <c r="AD22" s="157">
        <v>46325</v>
      </c>
      <c r="AE22" s="157">
        <v>43800</v>
      </c>
      <c r="AF22" s="157">
        <v>45731</v>
      </c>
      <c r="AG22" s="157">
        <v>44747</v>
      </c>
      <c r="AH22" s="157">
        <v>52176</v>
      </c>
    </row>
    <row r="23" spans="1:34">
      <c r="A23" s="67"/>
      <c r="B23" s="6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4">
      <c r="A24" s="63"/>
      <c r="B24" s="63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4" ht="15.75">
      <c r="A25" s="5" t="s">
        <v>121</v>
      </c>
      <c r="B25" s="66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ht="18.75" customHeight="1">
      <c r="A26" s="1" t="s">
        <v>7</v>
      </c>
      <c r="B26" s="1" t="s">
        <v>102</v>
      </c>
      <c r="C26" s="20">
        <v>1990</v>
      </c>
      <c r="D26" s="8">
        <v>1991</v>
      </c>
      <c r="E26" s="8">
        <v>1992</v>
      </c>
      <c r="F26" s="8">
        <v>1993</v>
      </c>
      <c r="G26" s="8">
        <v>1994</v>
      </c>
      <c r="H26" s="8">
        <v>1995</v>
      </c>
      <c r="I26" s="8">
        <v>1996</v>
      </c>
      <c r="J26" s="8">
        <v>1997</v>
      </c>
      <c r="K26" s="8">
        <v>1998</v>
      </c>
      <c r="L26" s="8">
        <v>1999</v>
      </c>
      <c r="M26" s="8">
        <v>2000</v>
      </c>
      <c r="N26" s="8">
        <v>2001</v>
      </c>
      <c r="O26" s="8">
        <v>2002</v>
      </c>
      <c r="P26" s="8">
        <v>2003</v>
      </c>
      <c r="Q26" s="8">
        <v>2004</v>
      </c>
      <c r="R26" s="8">
        <v>2005</v>
      </c>
      <c r="S26" s="8">
        <v>2006</v>
      </c>
      <c r="T26" s="8">
        <v>2007</v>
      </c>
      <c r="U26" s="8">
        <v>2008</v>
      </c>
      <c r="V26" s="8">
        <v>2009</v>
      </c>
      <c r="W26" s="8">
        <v>2010</v>
      </c>
      <c r="X26" s="8">
        <v>2011</v>
      </c>
      <c r="Y26" s="8">
        <v>2012</v>
      </c>
      <c r="Z26" s="8">
        <v>2013</v>
      </c>
      <c r="AA26" s="8">
        <v>2014</v>
      </c>
      <c r="AB26" s="8">
        <v>2015</v>
      </c>
      <c r="AC26" s="8">
        <v>2016</v>
      </c>
      <c r="AD26" s="8">
        <v>2017</v>
      </c>
      <c r="AE26" s="8">
        <v>2018</v>
      </c>
      <c r="AF26" s="8">
        <v>2019</v>
      </c>
      <c r="AG26" s="8">
        <v>2020</v>
      </c>
      <c r="AH26" s="8">
        <v>2021</v>
      </c>
    </row>
    <row r="27" spans="1:34" ht="14.1" customHeight="1">
      <c r="A27" s="141" t="s">
        <v>97</v>
      </c>
      <c r="B27" s="160" t="s">
        <v>39</v>
      </c>
      <c r="C27" s="144">
        <v>12080</v>
      </c>
      <c r="D27" s="144">
        <v>13201</v>
      </c>
      <c r="E27" s="144">
        <v>12551</v>
      </c>
      <c r="F27" s="144">
        <v>12407</v>
      </c>
      <c r="G27" s="144">
        <v>11336</v>
      </c>
      <c r="H27" s="144">
        <v>11997</v>
      </c>
      <c r="I27" s="144">
        <v>12979</v>
      </c>
      <c r="J27" s="144">
        <v>11420</v>
      </c>
      <c r="K27" s="144">
        <v>11699</v>
      </c>
      <c r="L27" s="144">
        <v>11673</v>
      </c>
      <c r="M27" s="144">
        <v>10819</v>
      </c>
      <c r="N27" s="144">
        <v>11486</v>
      </c>
      <c r="O27" s="144">
        <v>10977</v>
      </c>
      <c r="P27" s="144">
        <v>11746</v>
      </c>
      <c r="Q27" s="144">
        <v>11656</v>
      </c>
      <c r="R27" s="144">
        <v>12191</v>
      </c>
      <c r="S27" s="144">
        <v>12313</v>
      </c>
      <c r="T27" s="144">
        <v>11320</v>
      </c>
      <c r="U27" s="144">
        <v>12555</v>
      </c>
      <c r="V27" s="144">
        <v>12664</v>
      </c>
      <c r="W27" s="144">
        <v>13996</v>
      </c>
      <c r="X27" s="144">
        <v>11494</v>
      </c>
      <c r="Y27" s="144">
        <v>12828</v>
      </c>
      <c r="Z27" s="144">
        <v>14126</v>
      </c>
      <c r="AA27" s="144">
        <v>11318</v>
      </c>
      <c r="AB27" s="144">
        <v>12595</v>
      </c>
      <c r="AC27" s="144">
        <v>13620</v>
      </c>
      <c r="AD27" s="144">
        <v>13476</v>
      </c>
      <c r="AE27" s="144">
        <v>12777</v>
      </c>
      <c r="AF27" s="144">
        <v>13197</v>
      </c>
      <c r="AG27" s="144">
        <v>12444</v>
      </c>
      <c r="AH27" s="144">
        <v>14364</v>
      </c>
    </row>
    <row r="28" spans="1:34" ht="14.1" customHeight="1">
      <c r="A28" s="145" t="s">
        <v>103</v>
      </c>
      <c r="B28" s="161" t="s">
        <v>41</v>
      </c>
      <c r="C28" s="148">
        <v>232</v>
      </c>
      <c r="D28" s="148">
        <v>272</v>
      </c>
      <c r="E28" s="148">
        <v>271</v>
      </c>
      <c r="F28" s="148">
        <v>278</v>
      </c>
      <c r="G28" s="148">
        <v>254</v>
      </c>
      <c r="H28" s="148">
        <v>353</v>
      </c>
      <c r="I28" s="148">
        <v>399</v>
      </c>
      <c r="J28" s="148">
        <v>357</v>
      </c>
      <c r="K28" s="148">
        <v>375</v>
      </c>
      <c r="L28" s="148">
        <v>382</v>
      </c>
      <c r="M28" s="148">
        <v>361</v>
      </c>
      <c r="N28" s="148">
        <v>414</v>
      </c>
      <c r="O28" s="148">
        <v>404</v>
      </c>
      <c r="P28" s="148">
        <v>430</v>
      </c>
      <c r="Q28" s="148">
        <v>422</v>
      </c>
      <c r="R28" s="148">
        <v>436</v>
      </c>
      <c r="S28" s="148">
        <v>439</v>
      </c>
      <c r="T28" s="148">
        <v>422</v>
      </c>
      <c r="U28" s="148">
        <v>487</v>
      </c>
      <c r="V28" s="148">
        <v>508</v>
      </c>
      <c r="W28" s="148">
        <v>579</v>
      </c>
      <c r="X28" s="148">
        <v>505</v>
      </c>
      <c r="Y28" s="148">
        <v>582</v>
      </c>
      <c r="Z28" s="148">
        <v>655</v>
      </c>
      <c r="AA28" s="148">
        <v>544</v>
      </c>
      <c r="AB28" s="148">
        <v>619</v>
      </c>
      <c r="AC28" s="148">
        <v>831</v>
      </c>
      <c r="AD28" s="148">
        <v>832</v>
      </c>
      <c r="AE28" s="148">
        <v>791</v>
      </c>
      <c r="AF28" s="148">
        <v>821</v>
      </c>
      <c r="AG28" s="148">
        <v>787</v>
      </c>
      <c r="AH28" s="148">
        <v>904</v>
      </c>
    </row>
    <row r="29" spans="1:34" ht="14.1" customHeight="1">
      <c r="A29" s="145" t="s">
        <v>98</v>
      </c>
      <c r="B29" s="161" t="s">
        <v>42</v>
      </c>
      <c r="C29" s="148">
        <v>2751</v>
      </c>
      <c r="D29" s="148">
        <v>3062</v>
      </c>
      <c r="E29" s="148">
        <v>3150</v>
      </c>
      <c r="F29" s="148">
        <v>3310</v>
      </c>
      <c r="G29" s="148">
        <v>3410</v>
      </c>
      <c r="H29" s="148">
        <v>3768</v>
      </c>
      <c r="I29" s="148">
        <v>4436</v>
      </c>
      <c r="J29" s="148">
        <v>3826</v>
      </c>
      <c r="K29" s="148">
        <v>3817</v>
      </c>
      <c r="L29" s="148">
        <v>3763</v>
      </c>
      <c r="M29" s="148">
        <v>3954</v>
      </c>
      <c r="N29" s="148">
        <v>4204</v>
      </c>
      <c r="O29" s="148">
        <v>4105</v>
      </c>
      <c r="P29" s="148">
        <v>4365</v>
      </c>
      <c r="Q29" s="148">
        <v>4350</v>
      </c>
      <c r="R29" s="148">
        <v>4511</v>
      </c>
      <c r="S29" s="148">
        <v>4756</v>
      </c>
      <c r="T29" s="148">
        <v>5277</v>
      </c>
      <c r="U29" s="148">
        <v>5749</v>
      </c>
      <c r="V29" s="148">
        <v>6098</v>
      </c>
      <c r="W29" s="148">
        <v>7085</v>
      </c>
      <c r="X29" s="148">
        <v>6685</v>
      </c>
      <c r="Y29" s="148">
        <v>7226</v>
      </c>
      <c r="Z29" s="148">
        <v>7810</v>
      </c>
      <c r="AA29" s="148">
        <v>7279</v>
      </c>
      <c r="AB29" s="148">
        <v>7676</v>
      </c>
      <c r="AC29" s="148">
        <v>8225</v>
      </c>
      <c r="AD29" s="148">
        <v>8661</v>
      </c>
      <c r="AE29" s="148">
        <v>8281</v>
      </c>
      <c r="AF29" s="148">
        <v>8736</v>
      </c>
      <c r="AG29" s="148">
        <v>8905</v>
      </c>
      <c r="AH29" s="148">
        <v>10147</v>
      </c>
    </row>
    <row r="30" spans="1:34" ht="14.1" customHeight="1">
      <c r="A30" s="149" t="s">
        <v>99</v>
      </c>
      <c r="B30" s="162" t="s">
        <v>40</v>
      </c>
      <c r="C30" s="148">
        <v>1599</v>
      </c>
      <c r="D30" s="148">
        <v>1920</v>
      </c>
      <c r="E30" s="148">
        <v>1981</v>
      </c>
      <c r="F30" s="148">
        <v>2096</v>
      </c>
      <c r="G30" s="148">
        <v>2103</v>
      </c>
      <c r="H30" s="148">
        <v>2437</v>
      </c>
      <c r="I30" s="148">
        <v>2797</v>
      </c>
      <c r="J30" s="148">
        <v>2568</v>
      </c>
      <c r="K30" s="148">
        <v>2693</v>
      </c>
      <c r="L30" s="148">
        <v>2816</v>
      </c>
      <c r="M30" s="148">
        <v>2725</v>
      </c>
      <c r="N30" s="148">
        <v>2964</v>
      </c>
      <c r="O30" s="148">
        <v>2873</v>
      </c>
      <c r="P30" s="148">
        <v>3188</v>
      </c>
      <c r="Q30" s="148">
        <v>3334</v>
      </c>
      <c r="R30" s="148">
        <v>3634</v>
      </c>
      <c r="S30" s="148">
        <v>3986</v>
      </c>
      <c r="T30" s="148">
        <v>3944</v>
      </c>
      <c r="U30" s="148">
        <v>4693</v>
      </c>
      <c r="V30" s="148">
        <v>5068</v>
      </c>
      <c r="W30" s="148">
        <v>5956</v>
      </c>
      <c r="X30" s="148">
        <v>5347</v>
      </c>
      <c r="Y30" s="148">
        <v>6314</v>
      </c>
      <c r="Z30" s="148">
        <v>7317</v>
      </c>
      <c r="AA30" s="148">
        <v>6207</v>
      </c>
      <c r="AB30" s="148">
        <v>7100</v>
      </c>
      <c r="AC30" s="148">
        <v>7806</v>
      </c>
      <c r="AD30" s="148">
        <v>7967</v>
      </c>
      <c r="AE30" s="148">
        <v>7667</v>
      </c>
      <c r="AF30" s="148">
        <v>8140</v>
      </c>
      <c r="AG30" s="148">
        <v>7965</v>
      </c>
      <c r="AH30" s="148">
        <v>9309</v>
      </c>
    </row>
    <row r="31" spans="1:34" ht="14.1" customHeight="1">
      <c r="A31" s="145" t="s">
        <v>100</v>
      </c>
      <c r="B31" s="161" t="s">
        <v>94</v>
      </c>
      <c r="C31" s="148">
        <v>209</v>
      </c>
      <c r="D31" s="148">
        <v>205</v>
      </c>
      <c r="E31" s="148">
        <v>246</v>
      </c>
      <c r="F31" s="148">
        <v>240</v>
      </c>
      <c r="G31" s="148">
        <v>268</v>
      </c>
      <c r="H31" s="148">
        <v>278</v>
      </c>
      <c r="I31" s="148">
        <v>322</v>
      </c>
      <c r="J31" s="148">
        <v>328</v>
      </c>
      <c r="K31" s="148">
        <v>342</v>
      </c>
      <c r="L31" s="148">
        <v>376</v>
      </c>
      <c r="M31" s="148">
        <v>425</v>
      </c>
      <c r="N31" s="148">
        <v>447</v>
      </c>
      <c r="O31" s="148">
        <v>498</v>
      </c>
      <c r="P31" s="148">
        <v>527</v>
      </c>
      <c r="Q31" s="148">
        <v>576</v>
      </c>
      <c r="R31" s="148">
        <v>608</v>
      </c>
      <c r="S31" s="148">
        <v>713</v>
      </c>
      <c r="T31" s="148">
        <v>873</v>
      </c>
      <c r="U31" s="148">
        <v>1009</v>
      </c>
      <c r="V31" s="148">
        <v>1085</v>
      </c>
      <c r="W31" s="148">
        <v>1035</v>
      </c>
      <c r="X31" s="148">
        <v>1254</v>
      </c>
      <c r="Y31" s="148">
        <v>1498</v>
      </c>
      <c r="Z31" s="148">
        <v>1664</v>
      </c>
      <c r="AA31" s="148">
        <v>1673</v>
      </c>
      <c r="AB31" s="148">
        <v>1384</v>
      </c>
      <c r="AC31" s="148">
        <v>1526</v>
      </c>
      <c r="AD31" s="148">
        <v>1879</v>
      </c>
      <c r="AE31" s="148">
        <v>1756</v>
      </c>
      <c r="AF31" s="148">
        <v>1846</v>
      </c>
      <c r="AG31" s="148">
        <v>2141</v>
      </c>
      <c r="AH31" s="148">
        <v>2402</v>
      </c>
    </row>
    <row r="32" spans="1:34" ht="13.5" customHeight="1">
      <c r="A32" s="151" t="s">
        <v>101</v>
      </c>
      <c r="B32" s="163" t="s">
        <v>93</v>
      </c>
      <c r="C32" s="154">
        <v>518</v>
      </c>
      <c r="D32" s="154">
        <v>579</v>
      </c>
      <c r="E32" s="154">
        <v>602</v>
      </c>
      <c r="F32" s="154">
        <v>607</v>
      </c>
      <c r="G32" s="154">
        <v>591</v>
      </c>
      <c r="H32" s="154">
        <v>677</v>
      </c>
      <c r="I32" s="154">
        <v>758</v>
      </c>
      <c r="J32" s="154">
        <v>770</v>
      </c>
      <c r="K32" s="154">
        <v>762</v>
      </c>
      <c r="L32" s="154">
        <v>792</v>
      </c>
      <c r="M32" s="154">
        <v>827</v>
      </c>
      <c r="N32" s="154">
        <v>829</v>
      </c>
      <c r="O32" s="154">
        <v>856</v>
      </c>
      <c r="P32" s="154">
        <v>944</v>
      </c>
      <c r="Q32" s="154">
        <v>1021</v>
      </c>
      <c r="R32" s="154">
        <v>1052</v>
      </c>
      <c r="S32" s="154">
        <v>1082</v>
      </c>
      <c r="T32" s="154">
        <v>1051</v>
      </c>
      <c r="U32" s="154">
        <v>1229</v>
      </c>
      <c r="V32" s="154">
        <v>1615</v>
      </c>
      <c r="W32" s="154">
        <v>1901</v>
      </c>
      <c r="X32" s="154">
        <v>1848</v>
      </c>
      <c r="Y32" s="154">
        <v>2018</v>
      </c>
      <c r="Z32" s="154">
        <v>2305</v>
      </c>
      <c r="AA32" s="154">
        <v>2188</v>
      </c>
      <c r="AB32" s="154">
        <v>2585</v>
      </c>
      <c r="AC32" s="154">
        <v>2654</v>
      </c>
      <c r="AD32" s="154">
        <v>2656</v>
      </c>
      <c r="AE32" s="154">
        <v>2601</v>
      </c>
      <c r="AF32" s="154">
        <v>2930</v>
      </c>
      <c r="AG32" s="154">
        <v>2979</v>
      </c>
      <c r="AH32" s="154">
        <v>3144</v>
      </c>
    </row>
    <row r="33" spans="1:34" ht="3.2" customHeight="1">
      <c r="A33" s="1"/>
      <c r="B33" s="1"/>
      <c r="C33" s="45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 ht="16.149999999999999" customHeight="1">
      <c r="A34" s="155" t="s">
        <v>31</v>
      </c>
      <c r="B34" s="160" t="s">
        <v>32</v>
      </c>
      <c r="C34" s="144">
        <v>17389</v>
      </c>
      <c r="D34" s="157">
        <v>19239</v>
      </c>
      <c r="E34" s="157">
        <v>18801</v>
      </c>
      <c r="F34" s="157">
        <v>18938</v>
      </c>
      <c r="G34" s="157">
        <v>17962</v>
      </c>
      <c r="H34" s="157">
        <v>19510</v>
      </c>
      <c r="I34" s="157">
        <v>21691</v>
      </c>
      <c r="J34" s="157">
        <v>19269</v>
      </c>
      <c r="K34" s="157">
        <v>19688</v>
      </c>
      <c r="L34" s="157">
        <v>19802</v>
      </c>
      <c r="M34" s="157">
        <v>19111</v>
      </c>
      <c r="N34" s="157">
        <v>20344</v>
      </c>
      <c r="O34" s="157">
        <v>19713</v>
      </c>
      <c r="P34" s="157">
        <v>21200</v>
      </c>
      <c r="Q34" s="157">
        <v>21359</v>
      </c>
      <c r="R34" s="157">
        <v>22432</v>
      </c>
      <c r="S34" s="157">
        <v>23289</v>
      </c>
      <c r="T34" s="157">
        <v>22887</v>
      </c>
      <c r="U34" s="157">
        <v>25722</v>
      </c>
      <c r="V34" s="157">
        <v>27038</v>
      </c>
      <c r="W34" s="157">
        <v>30552</v>
      </c>
      <c r="X34" s="157">
        <v>27133</v>
      </c>
      <c r="Y34" s="157">
        <v>30466</v>
      </c>
      <c r="Z34" s="157">
        <v>33877</v>
      </c>
      <c r="AA34" s="157">
        <v>29209</v>
      </c>
      <c r="AB34" s="157">
        <v>31959</v>
      </c>
      <c r="AC34" s="157">
        <v>34662</v>
      </c>
      <c r="AD34" s="157">
        <v>35471</v>
      </c>
      <c r="AE34" s="157">
        <v>33873</v>
      </c>
      <c r="AF34" s="157">
        <v>35670</v>
      </c>
      <c r="AG34" s="157">
        <v>35221</v>
      </c>
      <c r="AH34" s="157">
        <v>40270</v>
      </c>
    </row>
    <row r="35" spans="1:34">
      <c r="A35" s="67"/>
      <c r="B35" s="6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4">
      <c r="A36" s="63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4" ht="15.75">
      <c r="A37" s="5" t="s">
        <v>120</v>
      </c>
      <c r="B37" s="66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>
      <c r="A38" s="1" t="s">
        <v>7</v>
      </c>
      <c r="B38" s="1" t="s">
        <v>102</v>
      </c>
      <c r="C38" s="20">
        <v>1990</v>
      </c>
      <c r="D38" s="8">
        <v>1991</v>
      </c>
      <c r="E38" s="8">
        <v>1992</v>
      </c>
      <c r="F38" s="8">
        <v>1993</v>
      </c>
      <c r="G38" s="8">
        <v>1994</v>
      </c>
      <c r="H38" s="8">
        <v>1995</v>
      </c>
      <c r="I38" s="8">
        <v>1996</v>
      </c>
      <c r="J38" s="8">
        <v>1997</v>
      </c>
      <c r="K38" s="8">
        <v>1998</v>
      </c>
      <c r="L38" s="8">
        <v>1999</v>
      </c>
      <c r="M38" s="8">
        <v>2000</v>
      </c>
      <c r="N38" s="8">
        <v>2001</v>
      </c>
      <c r="O38" s="8">
        <v>2002</v>
      </c>
      <c r="P38" s="8">
        <v>2003</v>
      </c>
      <c r="Q38" s="8">
        <v>2004</v>
      </c>
      <c r="R38" s="8">
        <v>2005</v>
      </c>
      <c r="S38" s="8">
        <v>2006</v>
      </c>
      <c r="T38" s="8">
        <v>2007</v>
      </c>
      <c r="U38" s="8">
        <v>2008</v>
      </c>
      <c r="V38" s="8">
        <v>2009</v>
      </c>
      <c r="W38" s="8">
        <v>2010</v>
      </c>
      <c r="X38" s="8">
        <v>2011</v>
      </c>
      <c r="Y38" s="8">
        <v>2012</v>
      </c>
      <c r="Z38" s="8">
        <v>2013</v>
      </c>
      <c r="AA38" s="8">
        <v>2014</v>
      </c>
      <c r="AB38" s="8">
        <v>2015</v>
      </c>
      <c r="AC38" s="8">
        <v>2016</v>
      </c>
      <c r="AD38" s="8">
        <v>2017</v>
      </c>
      <c r="AE38" s="8">
        <v>2018</v>
      </c>
      <c r="AF38" s="8">
        <v>2019</v>
      </c>
      <c r="AG38" s="8">
        <v>2020</v>
      </c>
      <c r="AH38" s="8">
        <v>2021</v>
      </c>
    </row>
    <row r="39" spans="1:34" ht="14.1" customHeight="1">
      <c r="A39" s="141" t="s">
        <v>97</v>
      </c>
      <c r="B39" s="160" t="s">
        <v>39</v>
      </c>
      <c r="C39" s="144">
        <v>12080</v>
      </c>
      <c r="D39" s="144">
        <v>13201</v>
      </c>
      <c r="E39" s="144">
        <v>12551</v>
      </c>
      <c r="F39" s="144">
        <v>12407</v>
      </c>
      <c r="G39" s="144">
        <v>11336</v>
      </c>
      <c r="H39" s="144">
        <v>11997</v>
      </c>
      <c r="I39" s="144">
        <v>12979</v>
      </c>
      <c r="J39" s="144">
        <v>11420</v>
      </c>
      <c r="K39" s="144">
        <v>11699</v>
      </c>
      <c r="L39" s="144">
        <v>11673</v>
      </c>
      <c r="M39" s="144">
        <v>10819</v>
      </c>
      <c r="N39" s="144">
        <v>11486</v>
      </c>
      <c r="O39" s="144">
        <v>10977</v>
      </c>
      <c r="P39" s="144">
        <v>11746</v>
      </c>
      <c r="Q39" s="144">
        <v>11656</v>
      </c>
      <c r="R39" s="144">
        <v>12191</v>
      </c>
      <c r="S39" s="144">
        <v>12313</v>
      </c>
      <c r="T39" s="144">
        <v>11320</v>
      </c>
      <c r="U39" s="144">
        <v>12555</v>
      </c>
      <c r="V39" s="144">
        <v>12664</v>
      </c>
      <c r="W39" s="144">
        <v>13996</v>
      </c>
      <c r="X39" s="144">
        <v>11494</v>
      </c>
      <c r="Y39" s="144">
        <v>12828</v>
      </c>
      <c r="Z39" s="144">
        <v>14126</v>
      </c>
      <c r="AA39" s="144">
        <v>11318</v>
      </c>
      <c r="AB39" s="144">
        <v>12595</v>
      </c>
      <c r="AC39" s="144">
        <v>13620</v>
      </c>
      <c r="AD39" s="144">
        <v>13476</v>
      </c>
      <c r="AE39" s="144">
        <v>12777</v>
      </c>
      <c r="AF39" s="144">
        <v>13197</v>
      </c>
      <c r="AG39" s="144">
        <v>12444</v>
      </c>
      <c r="AH39" s="144">
        <v>14364</v>
      </c>
    </row>
    <row r="40" spans="1:34" ht="14.1" customHeight="1">
      <c r="A40" s="145" t="s">
        <v>103</v>
      </c>
      <c r="B40" s="161" t="s">
        <v>41</v>
      </c>
      <c r="C40" s="148">
        <v>232</v>
      </c>
      <c r="D40" s="148">
        <v>272</v>
      </c>
      <c r="E40" s="148">
        <v>271</v>
      </c>
      <c r="F40" s="148">
        <v>278</v>
      </c>
      <c r="G40" s="148">
        <v>254</v>
      </c>
      <c r="H40" s="148">
        <v>353</v>
      </c>
      <c r="I40" s="148">
        <v>399</v>
      </c>
      <c r="J40" s="148">
        <v>357</v>
      </c>
      <c r="K40" s="148">
        <v>375</v>
      </c>
      <c r="L40" s="148">
        <v>382</v>
      </c>
      <c r="M40" s="148">
        <v>361</v>
      </c>
      <c r="N40" s="148">
        <v>414</v>
      </c>
      <c r="O40" s="148">
        <v>404</v>
      </c>
      <c r="P40" s="148">
        <v>430</v>
      </c>
      <c r="Q40" s="148">
        <v>422</v>
      </c>
      <c r="R40" s="148">
        <v>436</v>
      </c>
      <c r="S40" s="148">
        <v>439</v>
      </c>
      <c r="T40" s="148">
        <v>422</v>
      </c>
      <c r="U40" s="148">
        <v>487</v>
      </c>
      <c r="V40" s="148">
        <v>508</v>
      </c>
      <c r="W40" s="148">
        <v>579</v>
      </c>
      <c r="X40" s="148">
        <v>505</v>
      </c>
      <c r="Y40" s="148">
        <v>582</v>
      </c>
      <c r="Z40" s="148">
        <v>655</v>
      </c>
      <c r="AA40" s="148">
        <v>544</v>
      </c>
      <c r="AB40" s="148">
        <v>619</v>
      </c>
      <c r="AC40" s="148">
        <v>831</v>
      </c>
      <c r="AD40" s="148">
        <v>832</v>
      </c>
      <c r="AE40" s="148">
        <v>791</v>
      </c>
      <c r="AF40" s="148">
        <v>821</v>
      </c>
      <c r="AG40" s="148">
        <v>787</v>
      </c>
      <c r="AH40" s="148">
        <v>904</v>
      </c>
    </row>
    <row r="41" spans="1:34" ht="14.1" customHeight="1">
      <c r="A41" s="145" t="s">
        <v>98</v>
      </c>
      <c r="B41" s="161" t="s">
        <v>42</v>
      </c>
      <c r="C41" s="148">
        <v>2751</v>
      </c>
      <c r="D41" s="148">
        <v>3062</v>
      </c>
      <c r="E41" s="148">
        <v>3150</v>
      </c>
      <c r="F41" s="148">
        <v>3310</v>
      </c>
      <c r="G41" s="148">
        <v>3410</v>
      </c>
      <c r="H41" s="148">
        <v>3768</v>
      </c>
      <c r="I41" s="148">
        <v>4436</v>
      </c>
      <c r="J41" s="148">
        <v>3826</v>
      </c>
      <c r="K41" s="148">
        <v>3817</v>
      </c>
      <c r="L41" s="148">
        <v>3763</v>
      </c>
      <c r="M41" s="148">
        <v>3954</v>
      </c>
      <c r="N41" s="148">
        <v>4204</v>
      </c>
      <c r="O41" s="148">
        <v>4105</v>
      </c>
      <c r="P41" s="148">
        <v>4365</v>
      </c>
      <c r="Q41" s="148">
        <v>4350</v>
      </c>
      <c r="R41" s="148">
        <v>4511</v>
      </c>
      <c r="S41" s="148">
        <v>4756</v>
      </c>
      <c r="T41" s="148">
        <v>5277</v>
      </c>
      <c r="U41" s="148">
        <v>5749</v>
      </c>
      <c r="V41" s="148">
        <v>6098</v>
      </c>
      <c r="W41" s="148">
        <v>7085</v>
      </c>
      <c r="X41" s="148">
        <v>6685</v>
      </c>
      <c r="Y41" s="148">
        <v>7226</v>
      </c>
      <c r="Z41" s="148">
        <v>7810</v>
      </c>
      <c r="AA41" s="148">
        <v>7279</v>
      </c>
      <c r="AB41" s="148">
        <v>7676</v>
      </c>
      <c r="AC41" s="148">
        <v>8225</v>
      </c>
      <c r="AD41" s="148">
        <v>8661</v>
      </c>
      <c r="AE41" s="148">
        <v>8281</v>
      </c>
      <c r="AF41" s="148">
        <v>8736</v>
      </c>
      <c r="AG41" s="148">
        <v>8905</v>
      </c>
      <c r="AH41" s="148">
        <v>10147</v>
      </c>
    </row>
    <row r="42" spans="1:34" ht="14.1" customHeight="1">
      <c r="A42" s="149" t="s">
        <v>99</v>
      </c>
      <c r="B42" s="162" t="s">
        <v>40</v>
      </c>
      <c r="C42" s="148">
        <v>1599</v>
      </c>
      <c r="D42" s="148">
        <v>1920</v>
      </c>
      <c r="E42" s="148">
        <v>1981</v>
      </c>
      <c r="F42" s="148">
        <v>2096</v>
      </c>
      <c r="G42" s="148">
        <v>2103</v>
      </c>
      <c r="H42" s="148">
        <v>2437</v>
      </c>
      <c r="I42" s="148">
        <v>2797</v>
      </c>
      <c r="J42" s="148">
        <v>2568</v>
      </c>
      <c r="K42" s="148">
        <v>2693</v>
      </c>
      <c r="L42" s="148">
        <v>2816</v>
      </c>
      <c r="M42" s="148">
        <v>2725</v>
      </c>
      <c r="N42" s="148">
        <v>2964</v>
      </c>
      <c r="O42" s="148">
        <v>2873</v>
      </c>
      <c r="P42" s="148">
        <v>3188</v>
      </c>
      <c r="Q42" s="148">
        <v>3334</v>
      </c>
      <c r="R42" s="148">
        <v>3634</v>
      </c>
      <c r="S42" s="148">
        <v>3986</v>
      </c>
      <c r="T42" s="148">
        <v>3944</v>
      </c>
      <c r="U42" s="148">
        <v>4693</v>
      </c>
      <c r="V42" s="148">
        <v>5068</v>
      </c>
      <c r="W42" s="148">
        <v>5956</v>
      </c>
      <c r="X42" s="148">
        <v>5347</v>
      </c>
      <c r="Y42" s="148">
        <v>6314</v>
      </c>
      <c r="Z42" s="148">
        <v>7317</v>
      </c>
      <c r="AA42" s="148">
        <v>6207</v>
      </c>
      <c r="AB42" s="148">
        <v>7100</v>
      </c>
      <c r="AC42" s="148">
        <v>7806</v>
      </c>
      <c r="AD42" s="148">
        <v>7967</v>
      </c>
      <c r="AE42" s="148">
        <v>7667</v>
      </c>
      <c r="AF42" s="148">
        <v>8140</v>
      </c>
      <c r="AG42" s="148">
        <v>7965</v>
      </c>
      <c r="AH42" s="148">
        <v>9309</v>
      </c>
    </row>
    <row r="43" spans="1:34" ht="14.1" customHeight="1">
      <c r="A43" s="145" t="s">
        <v>100</v>
      </c>
      <c r="B43" s="161" t="s">
        <v>94</v>
      </c>
      <c r="C43" s="148">
        <v>21</v>
      </c>
      <c r="D43" s="148">
        <v>22</v>
      </c>
      <c r="E43" s="148">
        <v>38</v>
      </c>
      <c r="F43" s="148">
        <v>28</v>
      </c>
      <c r="G43" s="148">
        <v>38</v>
      </c>
      <c r="H43" s="148">
        <v>34</v>
      </c>
      <c r="I43" s="148">
        <v>50</v>
      </c>
      <c r="J43" s="148">
        <v>37</v>
      </c>
      <c r="K43" s="148">
        <v>45</v>
      </c>
      <c r="L43" s="148">
        <v>47</v>
      </c>
      <c r="M43" s="148">
        <v>49</v>
      </c>
      <c r="N43" s="148">
        <v>50</v>
      </c>
      <c r="O43" s="148">
        <v>81</v>
      </c>
      <c r="P43" s="148">
        <v>98</v>
      </c>
      <c r="Q43" s="148">
        <v>105</v>
      </c>
      <c r="R43" s="148">
        <v>117</v>
      </c>
      <c r="S43" s="148">
        <v>158</v>
      </c>
      <c r="T43" s="148">
        <v>332</v>
      </c>
      <c r="U43" s="148">
        <v>473</v>
      </c>
      <c r="V43" s="148">
        <v>555</v>
      </c>
      <c r="W43" s="148">
        <v>484</v>
      </c>
      <c r="X43" s="148">
        <v>693</v>
      </c>
      <c r="Y43" s="148">
        <v>906</v>
      </c>
      <c r="Z43" s="148">
        <v>999</v>
      </c>
      <c r="AA43" s="148">
        <v>984</v>
      </c>
      <c r="AB43" s="148">
        <v>661</v>
      </c>
      <c r="AC43" s="148">
        <v>802</v>
      </c>
      <c r="AD43" s="148">
        <v>1158</v>
      </c>
      <c r="AE43" s="148">
        <v>1044</v>
      </c>
      <c r="AF43" s="148">
        <v>1126</v>
      </c>
      <c r="AG43" s="148">
        <v>1420</v>
      </c>
      <c r="AH43" s="148">
        <v>1737</v>
      </c>
    </row>
    <row r="44" spans="1:34" ht="14.1" customHeight="1">
      <c r="A44" s="151" t="s">
        <v>101</v>
      </c>
      <c r="B44" s="163" t="s">
        <v>93</v>
      </c>
      <c r="C44" s="15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46</v>
      </c>
      <c r="I44" s="154">
        <v>118</v>
      </c>
      <c r="J44" s="154">
        <v>140</v>
      </c>
      <c r="K44" s="154">
        <v>140</v>
      </c>
      <c r="L44" s="154">
        <v>126</v>
      </c>
      <c r="M44" s="154">
        <v>113</v>
      </c>
      <c r="N44" s="154">
        <v>102</v>
      </c>
      <c r="O44" s="154">
        <v>112</v>
      </c>
      <c r="P44" s="154">
        <v>156</v>
      </c>
      <c r="Q44" s="154">
        <v>175</v>
      </c>
      <c r="R44" s="154">
        <v>172</v>
      </c>
      <c r="S44" s="154">
        <v>148</v>
      </c>
      <c r="T44" s="154">
        <v>141</v>
      </c>
      <c r="U44" s="154">
        <v>292</v>
      </c>
      <c r="V44" s="154">
        <v>585</v>
      </c>
      <c r="W44" s="154">
        <v>772</v>
      </c>
      <c r="X44" s="154">
        <v>809</v>
      </c>
      <c r="Y44" s="154">
        <v>977</v>
      </c>
      <c r="Z44" s="154">
        <v>1192</v>
      </c>
      <c r="AA44" s="154">
        <v>1102</v>
      </c>
      <c r="AB44" s="154">
        <v>1343</v>
      </c>
      <c r="AC44" s="154">
        <v>1423</v>
      </c>
      <c r="AD44" s="154">
        <v>1412</v>
      </c>
      <c r="AE44" s="154">
        <v>1348</v>
      </c>
      <c r="AF44" s="154">
        <v>1600</v>
      </c>
      <c r="AG44" s="154">
        <v>1670</v>
      </c>
      <c r="AH44" s="154">
        <v>1802</v>
      </c>
    </row>
    <row r="45" spans="1:34" ht="3.2" customHeight="1">
      <c r="A45" s="1"/>
      <c r="B45" s="1"/>
      <c r="C45" s="45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4" ht="16.149999999999999" customHeight="1">
      <c r="A46" s="155" t="s">
        <v>31</v>
      </c>
      <c r="B46" s="160" t="s">
        <v>104</v>
      </c>
      <c r="C46" s="144">
        <v>16683</v>
      </c>
      <c r="D46" s="157">
        <v>18477</v>
      </c>
      <c r="E46" s="157">
        <v>17991</v>
      </c>
      <c r="F46" s="157">
        <v>18119</v>
      </c>
      <c r="G46" s="157">
        <v>17141</v>
      </c>
      <c r="H46" s="157">
        <v>18635</v>
      </c>
      <c r="I46" s="157">
        <v>20779</v>
      </c>
      <c r="J46" s="157">
        <v>18348</v>
      </c>
      <c r="K46" s="157">
        <v>18769</v>
      </c>
      <c r="L46" s="157">
        <v>18807</v>
      </c>
      <c r="M46" s="157">
        <v>18021</v>
      </c>
      <c r="N46" s="157">
        <v>19220</v>
      </c>
      <c r="O46" s="157">
        <v>18552</v>
      </c>
      <c r="P46" s="157">
        <v>19983</v>
      </c>
      <c r="Q46" s="157">
        <v>20042</v>
      </c>
      <c r="R46" s="157">
        <v>21061</v>
      </c>
      <c r="S46" s="157">
        <v>21800</v>
      </c>
      <c r="T46" s="157">
        <v>21436</v>
      </c>
      <c r="U46" s="157">
        <v>24249</v>
      </c>
      <c r="V46" s="157">
        <v>25478</v>
      </c>
      <c r="W46" s="157">
        <v>28872</v>
      </c>
      <c r="X46" s="157">
        <v>25533</v>
      </c>
      <c r="Y46" s="157">
        <v>28833</v>
      </c>
      <c r="Z46" s="157">
        <v>32099</v>
      </c>
      <c r="AA46" s="157">
        <v>27434</v>
      </c>
      <c r="AB46" s="157">
        <v>29994</v>
      </c>
      <c r="AC46" s="157">
        <v>32707</v>
      </c>
      <c r="AD46" s="157">
        <v>33506</v>
      </c>
      <c r="AE46" s="157">
        <v>31908</v>
      </c>
      <c r="AF46" s="157">
        <v>33620</v>
      </c>
      <c r="AG46" s="157">
        <v>33191</v>
      </c>
      <c r="AH46" s="157">
        <v>38263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3" orientation="landscape" r:id="rId1"/>
  <headerFooter alignWithMargins="0">
    <oddHeader>&amp;LSchweizerische Holzenergiestatistik EJ2021&amp;C&amp;"Arial,Fett"&amp;12Bruttoverbrauch Holz und Nutzenergie nach Verbrauchergruppen&amp;"Arial,Standard"
&amp;"Arial,Fett"&amp;10(in TJ, effektive Jahreswerte)&amp;R&amp;"Arial,Standard"Tabelle M</oddHeader>
    <oddFooter>&amp;R15.08.2022</oddFoot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O35"/>
  <sheetViews>
    <sheetView view="pageLayout" topLeftCell="A10" zoomScale="80" zoomScaleNormal="80" zoomScalePageLayoutView="80" workbookViewId="0">
      <selection activeCell="P31" sqref="P31"/>
    </sheetView>
  </sheetViews>
  <sheetFormatPr baseColWidth="10" defaultColWidth="11.42578125" defaultRowHeight="18" customHeight="1"/>
  <cols>
    <col min="1" max="1" width="5.28515625" style="63" customWidth="1"/>
    <col min="2" max="2" width="34.42578125" style="63" customWidth="1"/>
    <col min="3" max="3" width="14" style="65" customWidth="1"/>
    <col min="4" max="15" width="8.7109375" style="63" customWidth="1"/>
    <col min="16" max="16384" width="11.42578125" style="19"/>
  </cols>
  <sheetData>
    <row r="1" spans="1:15" ht="18.75" customHeight="1">
      <c r="A1" s="1" t="s">
        <v>7</v>
      </c>
      <c r="B1" s="1" t="s">
        <v>8</v>
      </c>
      <c r="C1" s="215" t="str">
        <f>"Endenergie"</f>
        <v>Endenergie</v>
      </c>
      <c r="D1" s="294" t="s">
        <v>39</v>
      </c>
      <c r="E1" s="294"/>
      <c r="F1" s="294" t="s">
        <v>41</v>
      </c>
      <c r="G1" s="294"/>
      <c r="H1" s="294" t="s">
        <v>42</v>
      </c>
      <c r="I1" s="294"/>
      <c r="J1" s="294" t="s">
        <v>40</v>
      </c>
      <c r="K1" s="294"/>
      <c r="L1" s="294" t="s">
        <v>94</v>
      </c>
      <c r="M1" s="294"/>
      <c r="N1" s="294" t="s">
        <v>93</v>
      </c>
      <c r="O1" s="294"/>
    </row>
    <row r="2" spans="1:15" ht="14.1" customHeight="1">
      <c r="A2" s="109">
        <v>1</v>
      </c>
      <c r="B2" s="110" t="s">
        <v>9</v>
      </c>
      <c r="C2" s="216">
        <v>59</v>
      </c>
      <c r="D2" s="111">
        <v>0.8</v>
      </c>
      <c r="E2" s="164">
        <v>47</v>
      </c>
      <c r="F2" s="111">
        <v>0</v>
      </c>
      <c r="G2" s="164">
        <v>0</v>
      </c>
      <c r="H2" s="111">
        <v>0</v>
      </c>
      <c r="I2" s="164">
        <v>0</v>
      </c>
      <c r="J2" s="111">
        <v>0.2</v>
      </c>
      <c r="K2" s="164">
        <v>12</v>
      </c>
      <c r="L2" s="111">
        <v>0</v>
      </c>
      <c r="M2" s="164">
        <v>0</v>
      </c>
      <c r="N2" s="111">
        <v>0</v>
      </c>
      <c r="O2" s="164">
        <v>0</v>
      </c>
    </row>
    <row r="3" spans="1:15" ht="14.1" customHeight="1">
      <c r="A3" s="37">
        <v>2</v>
      </c>
      <c r="B3" s="112" t="s">
        <v>10</v>
      </c>
      <c r="C3" s="23">
        <v>721</v>
      </c>
      <c r="D3" s="113">
        <v>0.8</v>
      </c>
      <c r="E3" s="165">
        <v>577</v>
      </c>
      <c r="F3" s="113">
        <v>0</v>
      </c>
      <c r="G3" s="165">
        <v>0</v>
      </c>
      <c r="H3" s="113">
        <v>0</v>
      </c>
      <c r="I3" s="165">
        <v>0</v>
      </c>
      <c r="J3" s="113">
        <v>0.2</v>
      </c>
      <c r="K3" s="165">
        <v>144</v>
      </c>
      <c r="L3" s="113">
        <v>0</v>
      </c>
      <c r="M3" s="165">
        <v>0</v>
      </c>
      <c r="N3" s="113">
        <v>0</v>
      </c>
      <c r="O3" s="165">
        <v>0</v>
      </c>
    </row>
    <row r="4" spans="1:15" ht="14.1" customHeight="1">
      <c r="A4" s="37">
        <v>3</v>
      </c>
      <c r="B4" s="112" t="s">
        <v>11</v>
      </c>
      <c r="C4" s="23">
        <v>3170</v>
      </c>
      <c r="D4" s="113">
        <v>0.8</v>
      </c>
      <c r="E4" s="165">
        <v>2536</v>
      </c>
      <c r="F4" s="113">
        <v>0</v>
      </c>
      <c r="G4" s="165">
        <v>0</v>
      </c>
      <c r="H4" s="113">
        <v>0</v>
      </c>
      <c r="I4" s="165">
        <v>0</v>
      </c>
      <c r="J4" s="113">
        <v>0.2</v>
      </c>
      <c r="K4" s="165">
        <v>634</v>
      </c>
      <c r="L4" s="113">
        <v>0</v>
      </c>
      <c r="M4" s="165">
        <v>0</v>
      </c>
      <c r="N4" s="113">
        <v>0</v>
      </c>
      <c r="O4" s="165">
        <v>0</v>
      </c>
    </row>
    <row r="5" spans="1:15" ht="14.1" customHeight="1">
      <c r="A5" s="37" t="s">
        <v>70</v>
      </c>
      <c r="B5" s="112" t="s">
        <v>12</v>
      </c>
      <c r="C5" s="23">
        <v>74</v>
      </c>
      <c r="D5" s="113">
        <v>0.8</v>
      </c>
      <c r="E5" s="165">
        <v>59</v>
      </c>
      <c r="F5" s="113">
        <v>0</v>
      </c>
      <c r="G5" s="165">
        <v>0</v>
      </c>
      <c r="H5" s="113">
        <v>0</v>
      </c>
      <c r="I5" s="165">
        <v>0</v>
      </c>
      <c r="J5" s="113">
        <v>0.2</v>
      </c>
      <c r="K5" s="165">
        <v>15</v>
      </c>
      <c r="L5" s="113">
        <v>0</v>
      </c>
      <c r="M5" s="165">
        <v>0</v>
      </c>
      <c r="N5" s="113">
        <v>0</v>
      </c>
      <c r="O5" s="165">
        <v>0</v>
      </c>
    </row>
    <row r="6" spans="1:15" ht="14.1" customHeight="1">
      <c r="A6" s="37" t="s">
        <v>69</v>
      </c>
      <c r="B6" s="114" t="s">
        <v>226</v>
      </c>
      <c r="C6" s="23">
        <v>198</v>
      </c>
      <c r="D6" s="113">
        <v>0.8</v>
      </c>
      <c r="E6" s="165">
        <v>158</v>
      </c>
      <c r="F6" s="113">
        <v>0</v>
      </c>
      <c r="G6" s="165">
        <v>0</v>
      </c>
      <c r="H6" s="113">
        <v>0</v>
      </c>
      <c r="I6" s="165">
        <v>0</v>
      </c>
      <c r="J6" s="113">
        <v>0.2</v>
      </c>
      <c r="K6" s="165">
        <v>40</v>
      </c>
      <c r="L6" s="113">
        <v>0</v>
      </c>
      <c r="M6" s="165">
        <v>0</v>
      </c>
      <c r="N6" s="113">
        <v>0</v>
      </c>
      <c r="O6" s="165">
        <v>0</v>
      </c>
    </row>
    <row r="7" spans="1:15" ht="14.1" customHeight="1">
      <c r="A7" s="37">
        <v>5</v>
      </c>
      <c r="B7" s="112" t="s">
        <v>13</v>
      </c>
      <c r="C7" s="23">
        <v>3316</v>
      </c>
      <c r="D7" s="113">
        <v>0.8</v>
      </c>
      <c r="E7" s="165">
        <v>2653</v>
      </c>
      <c r="F7" s="113">
        <v>0</v>
      </c>
      <c r="G7" s="165">
        <v>0</v>
      </c>
      <c r="H7" s="113">
        <v>0</v>
      </c>
      <c r="I7" s="165">
        <v>0</v>
      </c>
      <c r="J7" s="113">
        <v>0.2</v>
      </c>
      <c r="K7" s="165">
        <v>663</v>
      </c>
      <c r="L7" s="113">
        <v>0</v>
      </c>
      <c r="M7" s="165">
        <v>0</v>
      </c>
      <c r="N7" s="113">
        <v>0</v>
      </c>
      <c r="O7" s="165">
        <v>0</v>
      </c>
    </row>
    <row r="8" spans="1:15" ht="14.1" customHeight="1">
      <c r="A8" s="37">
        <v>6</v>
      </c>
      <c r="B8" s="112" t="s">
        <v>14</v>
      </c>
      <c r="C8" s="23">
        <v>383</v>
      </c>
      <c r="D8" s="113">
        <v>1</v>
      </c>
      <c r="E8" s="165">
        <v>383</v>
      </c>
      <c r="F8" s="113">
        <v>0</v>
      </c>
      <c r="G8" s="165">
        <v>0</v>
      </c>
      <c r="H8" s="113">
        <v>0</v>
      </c>
      <c r="I8" s="165">
        <v>0</v>
      </c>
      <c r="J8" s="113">
        <v>0</v>
      </c>
      <c r="K8" s="165">
        <v>0</v>
      </c>
      <c r="L8" s="113">
        <v>0</v>
      </c>
      <c r="M8" s="165">
        <v>0</v>
      </c>
      <c r="N8" s="113">
        <v>0</v>
      </c>
      <c r="O8" s="165">
        <v>0</v>
      </c>
    </row>
    <row r="9" spans="1:15" ht="14.1" customHeight="1">
      <c r="A9" s="37">
        <v>7</v>
      </c>
      <c r="B9" s="112" t="s">
        <v>15</v>
      </c>
      <c r="C9" s="23">
        <v>365</v>
      </c>
      <c r="D9" s="113">
        <v>1</v>
      </c>
      <c r="E9" s="165">
        <v>365</v>
      </c>
      <c r="F9" s="113">
        <v>0</v>
      </c>
      <c r="G9" s="165">
        <v>0</v>
      </c>
      <c r="H9" s="113">
        <v>0</v>
      </c>
      <c r="I9" s="165">
        <v>0</v>
      </c>
      <c r="J9" s="113">
        <v>0</v>
      </c>
      <c r="K9" s="165">
        <v>0</v>
      </c>
      <c r="L9" s="113">
        <v>0</v>
      </c>
      <c r="M9" s="165">
        <v>0</v>
      </c>
      <c r="N9" s="113">
        <v>0</v>
      </c>
      <c r="O9" s="165">
        <v>0</v>
      </c>
    </row>
    <row r="10" spans="1:15" ht="14.1" customHeight="1">
      <c r="A10" s="37">
        <v>8</v>
      </c>
      <c r="B10" s="114" t="s">
        <v>73</v>
      </c>
      <c r="C10" s="23">
        <v>2253</v>
      </c>
      <c r="D10" s="113">
        <v>0.88</v>
      </c>
      <c r="E10" s="165">
        <v>1982</v>
      </c>
      <c r="F10" s="113">
        <v>0.05</v>
      </c>
      <c r="G10" s="165">
        <v>113</v>
      </c>
      <c r="H10" s="113">
        <v>0.03</v>
      </c>
      <c r="I10" s="165">
        <v>68</v>
      </c>
      <c r="J10" s="113">
        <v>0.04</v>
      </c>
      <c r="K10" s="165">
        <v>90</v>
      </c>
      <c r="L10" s="113">
        <v>0</v>
      </c>
      <c r="M10" s="165">
        <v>0</v>
      </c>
      <c r="N10" s="113">
        <v>0</v>
      </c>
      <c r="O10" s="165">
        <v>0</v>
      </c>
    </row>
    <row r="11" spans="1:15" ht="14.1" customHeight="1">
      <c r="A11" s="37">
        <v>9</v>
      </c>
      <c r="B11" s="112" t="s">
        <v>74</v>
      </c>
      <c r="C11" s="23">
        <v>270</v>
      </c>
      <c r="D11" s="113">
        <v>0.3</v>
      </c>
      <c r="E11" s="165">
        <v>81</v>
      </c>
      <c r="F11" s="113">
        <v>0.1</v>
      </c>
      <c r="G11" s="165">
        <v>27</v>
      </c>
      <c r="H11" s="113">
        <v>0.4</v>
      </c>
      <c r="I11" s="165">
        <v>108</v>
      </c>
      <c r="J11" s="113">
        <v>0.2</v>
      </c>
      <c r="K11" s="165">
        <v>54</v>
      </c>
      <c r="L11" s="113">
        <v>0</v>
      </c>
      <c r="M11" s="165">
        <v>0</v>
      </c>
      <c r="N11" s="113">
        <v>0</v>
      </c>
      <c r="O11" s="165">
        <v>0</v>
      </c>
    </row>
    <row r="12" spans="1:15" ht="14.1" customHeight="1">
      <c r="A12" s="37">
        <v>10</v>
      </c>
      <c r="B12" s="112" t="s">
        <v>16</v>
      </c>
      <c r="C12" s="23">
        <v>38</v>
      </c>
      <c r="D12" s="113">
        <v>0.87</v>
      </c>
      <c r="E12" s="165">
        <v>33</v>
      </c>
      <c r="F12" s="113">
        <v>0.05</v>
      </c>
      <c r="G12" s="165">
        <v>2</v>
      </c>
      <c r="H12" s="113">
        <v>0.08</v>
      </c>
      <c r="I12" s="165">
        <v>3</v>
      </c>
      <c r="J12" s="113">
        <v>0</v>
      </c>
      <c r="K12" s="165">
        <v>0</v>
      </c>
      <c r="L12" s="113">
        <v>0</v>
      </c>
      <c r="M12" s="165">
        <v>0</v>
      </c>
      <c r="N12" s="113">
        <v>0</v>
      </c>
      <c r="O12" s="165">
        <v>0</v>
      </c>
    </row>
    <row r="13" spans="1:15" ht="14.1" customHeight="1">
      <c r="A13" s="37" t="s">
        <v>72</v>
      </c>
      <c r="B13" s="112" t="s">
        <v>75</v>
      </c>
      <c r="C13" s="23">
        <v>582</v>
      </c>
      <c r="D13" s="113">
        <v>0.65700000000000003</v>
      </c>
      <c r="E13" s="165">
        <v>382</v>
      </c>
      <c r="F13" s="113">
        <v>0.30499999999999999</v>
      </c>
      <c r="G13" s="165">
        <v>178</v>
      </c>
      <c r="H13" s="113">
        <v>3.7999999999999999E-2</v>
      </c>
      <c r="I13" s="165">
        <v>22</v>
      </c>
      <c r="J13" s="113">
        <v>0</v>
      </c>
      <c r="K13" s="165">
        <v>0</v>
      </c>
      <c r="L13" s="113">
        <v>0</v>
      </c>
      <c r="M13" s="165">
        <v>0</v>
      </c>
      <c r="N13" s="113">
        <v>0</v>
      </c>
      <c r="O13" s="165">
        <v>0</v>
      </c>
    </row>
    <row r="14" spans="1:15" ht="14.1" customHeight="1">
      <c r="A14" s="37" t="s">
        <v>71</v>
      </c>
      <c r="B14" s="112" t="s">
        <v>225</v>
      </c>
      <c r="C14" s="23">
        <v>2909</v>
      </c>
      <c r="D14" s="113">
        <v>0.998</v>
      </c>
      <c r="E14" s="165">
        <v>2902</v>
      </c>
      <c r="F14" s="113">
        <v>0</v>
      </c>
      <c r="G14" s="165">
        <v>0</v>
      </c>
      <c r="H14" s="113">
        <v>0</v>
      </c>
      <c r="I14" s="165">
        <v>0</v>
      </c>
      <c r="J14" s="113">
        <v>2E-3</v>
      </c>
      <c r="K14" s="165">
        <v>7</v>
      </c>
      <c r="L14" s="113">
        <v>0</v>
      </c>
      <c r="M14" s="165">
        <v>0</v>
      </c>
      <c r="N14" s="113">
        <v>0</v>
      </c>
      <c r="O14" s="165">
        <v>0</v>
      </c>
    </row>
    <row r="15" spans="1:15" ht="25.15" customHeight="1">
      <c r="A15" s="37" t="s">
        <v>87</v>
      </c>
      <c r="B15" s="112" t="s">
        <v>76</v>
      </c>
      <c r="C15" s="23">
        <v>3752</v>
      </c>
      <c r="D15" s="113">
        <v>0.505</v>
      </c>
      <c r="E15" s="165">
        <v>1896</v>
      </c>
      <c r="F15" s="113">
        <v>5.8000000000000003E-2</v>
      </c>
      <c r="G15" s="165">
        <v>216</v>
      </c>
      <c r="H15" s="113">
        <v>0.111</v>
      </c>
      <c r="I15" s="165">
        <v>418</v>
      </c>
      <c r="J15" s="113">
        <v>0.32600000000000001</v>
      </c>
      <c r="K15" s="165">
        <v>1222</v>
      </c>
      <c r="L15" s="113">
        <v>0</v>
      </c>
      <c r="M15" s="165">
        <v>0</v>
      </c>
      <c r="N15" s="113">
        <v>0</v>
      </c>
      <c r="O15" s="165">
        <v>0</v>
      </c>
    </row>
    <row r="16" spans="1:15" ht="13.5" customHeight="1">
      <c r="A16" s="37" t="s">
        <v>88</v>
      </c>
      <c r="B16" s="112" t="s">
        <v>227</v>
      </c>
      <c r="C16" s="23">
        <v>1972</v>
      </c>
      <c r="D16" s="113">
        <v>0.505</v>
      </c>
      <c r="E16" s="165">
        <v>996</v>
      </c>
      <c r="F16" s="113">
        <v>5.8000000000000003E-2</v>
      </c>
      <c r="G16" s="165">
        <v>114</v>
      </c>
      <c r="H16" s="113">
        <v>0.111</v>
      </c>
      <c r="I16" s="165">
        <v>220</v>
      </c>
      <c r="J16" s="113">
        <v>0.32600000000000001</v>
      </c>
      <c r="K16" s="165">
        <v>642</v>
      </c>
      <c r="L16" s="113">
        <v>0</v>
      </c>
      <c r="M16" s="165">
        <v>0</v>
      </c>
      <c r="N16" s="113">
        <v>0</v>
      </c>
      <c r="O16" s="165">
        <v>0</v>
      </c>
    </row>
    <row r="17" spans="1:15" ht="25.15" customHeight="1">
      <c r="A17" s="37">
        <v>13</v>
      </c>
      <c r="B17" s="112" t="s">
        <v>77</v>
      </c>
      <c r="C17" s="23">
        <v>1532</v>
      </c>
      <c r="D17" s="113">
        <v>0.28599999999999998</v>
      </c>
      <c r="E17" s="165">
        <v>437</v>
      </c>
      <c r="F17" s="113">
        <v>0</v>
      </c>
      <c r="G17" s="165">
        <v>0</v>
      </c>
      <c r="H17" s="113">
        <v>0.65</v>
      </c>
      <c r="I17" s="165">
        <v>996</v>
      </c>
      <c r="J17" s="113">
        <v>6.5000000000000002E-2</v>
      </c>
      <c r="K17" s="165">
        <v>99</v>
      </c>
      <c r="L17" s="113">
        <v>0</v>
      </c>
      <c r="M17" s="165">
        <v>0</v>
      </c>
      <c r="N17" s="113">
        <v>0</v>
      </c>
      <c r="O17" s="165">
        <v>0</v>
      </c>
    </row>
    <row r="18" spans="1:15" ht="25.15" customHeight="1">
      <c r="A18" s="37" t="s">
        <v>89</v>
      </c>
      <c r="B18" s="112" t="s">
        <v>17</v>
      </c>
      <c r="C18" s="23">
        <v>1990</v>
      </c>
      <c r="D18" s="113">
        <v>0.16</v>
      </c>
      <c r="E18" s="165">
        <v>317</v>
      </c>
      <c r="F18" s="113">
        <v>1.4999999999999999E-2</v>
      </c>
      <c r="G18" s="165">
        <v>30</v>
      </c>
      <c r="H18" s="113">
        <v>9.5000000000000001E-2</v>
      </c>
      <c r="I18" s="165">
        <v>188</v>
      </c>
      <c r="J18" s="113">
        <v>0.73099999999999998</v>
      </c>
      <c r="K18" s="165">
        <v>1455</v>
      </c>
      <c r="L18" s="113">
        <v>0</v>
      </c>
      <c r="M18" s="165">
        <v>0</v>
      </c>
      <c r="N18" s="113">
        <v>0</v>
      </c>
      <c r="O18" s="165">
        <v>0</v>
      </c>
    </row>
    <row r="19" spans="1:15" ht="13.5" customHeight="1">
      <c r="A19" s="37" t="s">
        <v>90</v>
      </c>
      <c r="B19" s="112" t="s">
        <v>228</v>
      </c>
      <c r="C19" s="23">
        <v>426</v>
      </c>
      <c r="D19" s="113">
        <v>0.16</v>
      </c>
      <c r="E19" s="165">
        <v>68</v>
      </c>
      <c r="F19" s="113">
        <v>1.4999999999999999E-2</v>
      </c>
      <c r="G19" s="165">
        <v>6</v>
      </c>
      <c r="H19" s="113">
        <v>9.5000000000000001E-2</v>
      </c>
      <c r="I19" s="165">
        <v>40</v>
      </c>
      <c r="J19" s="113">
        <v>0.73099999999999998</v>
      </c>
      <c r="K19" s="165">
        <v>312</v>
      </c>
      <c r="L19" s="113">
        <v>0</v>
      </c>
      <c r="M19" s="165">
        <v>0</v>
      </c>
      <c r="N19" s="113">
        <v>0</v>
      </c>
      <c r="O19" s="165">
        <v>0</v>
      </c>
    </row>
    <row r="20" spans="1:15" ht="25.15" customHeight="1">
      <c r="A20" s="37">
        <v>15</v>
      </c>
      <c r="B20" s="112" t="s">
        <v>18</v>
      </c>
      <c r="C20" s="23">
        <v>655</v>
      </c>
      <c r="D20" s="113">
        <v>0.13100000000000001</v>
      </c>
      <c r="E20" s="165">
        <v>86</v>
      </c>
      <c r="F20" s="113">
        <v>0</v>
      </c>
      <c r="G20" s="165">
        <v>0</v>
      </c>
      <c r="H20" s="113">
        <v>0.82799999999999996</v>
      </c>
      <c r="I20" s="165">
        <v>543</v>
      </c>
      <c r="J20" s="113">
        <v>0.04</v>
      </c>
      <c r="K20" s="165">
        <v>26</v>
      </c>
      <c r="L20" s="113">
        <v>0</v>
      </c>
      <c r="M20" s="165">
        <v>0</v>
      </c>
      <c r="N20" s="113">
        <v>0</v>
      </c>
      <c r="O20" s="165">
        <v>0</v>
      </c>
    </row>
    <row r="21" spans="1:15" ht="25.15" customHeight="1">
      <c r="A21" s="37" t="s">
        <v>91</v>
      </c>
      <c r="B21" s="112" t="s">
        <v>19</v>
      </c>
      <c r="C21" s="23">
        <v>8213</v>
      </c>
      <c r="D21" s="113">
        <v>0.28899999999999998</v>
      </c>
      <c r="E21" s="165">
        <v>2372</v>
      </c>
      <c r="F21" s="113">
        <v>4.3999999999999997E-2</v>
      </c>
      <c r="G21" s="165">
        <v>360</v>
      </c>
      <c r="H21" s="113">
        <v>0.09</v>
      </c>
      <c r="I21" s="165">
        <v>742</v>
      </c>
      <c r="J21" s="113">
        <v>0.57699999999999996</v>
      </c>
      <c r="K21" s="165">
        <v>4739</v>
      </c>
      <c r="L21" s="113">
        <v>0</v>
      </c>
      <c r="M21" s="165">
        <v>0</v>
      </c>
      <c r="N21" s="113">
        <v>0</v>
      </c>
      <c r="O21" s="165">
        <v>0</v>
      </c>
    </row>
    <row r="22" spans="1:15" ht="13.5" customHeight="1">
      <c r="A22" s="37" t="s">
        <v>92</v>
      </c>
      <c r="B22" s="112" t="s">
        <v>229</v>
      </c>
      <c r="C22" s="23">
        <v>409</v>
      </c>
      <c r="D22" s="113">
        <v>0.28899999999999998</v>
      </c>
      <c r="E22" s="165">
        <v>118</v>
      </c>
      <c r="F22" s="113">
        <v>4.3999999999999997E-2</v>
      </c>
      <c r="G22" s="165">
        <v>18</v>
      </c>
      <c r="H22" s="113">
        <v>0.09</v>
      </c>
      <c r="I22" s="165">
        <v>37</v>
      </c>
      <c r="J22" s="113">
        <v>0.57699999999999996</v>
      </c>
      <c r="K22" s="165">
        <v>236</v>
      </c>
      <c r="L22" s="113">
        <v>0</v>
      </c>
      <c r="M22" s="165">
        <v>0</v>
      </c>
      <c r="N22" s="113">
        <v>0</v>
      </c>
      <c r="O22" s="165">
        <v>0</v>
      </c>
    </row>
    <row r="23" spans="1:15" ht="25.15" customHeight="1">
      <c r="A23" s="37">
        <v>17</v>
      </c>
      <c r="B23" s="112" t="s">
        <v>20</v>
      </c>
      <c r="C23" s="23">
        <v>2750</v>
      </c>
      <c r="D23" s="113">
        <v>0.13700000000000001</v>
      </c>
      <c r="E23" s="165">
        <v>377</v>
      </c>
      <c r="F23" s="113">
        <v>4.0000000000000001E-3</v>
      </c>
      <c r="G23" s="165">
        <v>11</v>
      </c>
      <c r="H23" s="113">
        <v>0.76</v>
      </c>
      <c r="I23" s="165">
        <v>2090</v>
      </c>
      <c r="J23" s="113">
        <v>9.9000000000000005E-2</v>
      </c>
      <c r="K23" s="165">
        <v>272</v>
      </c>
      <c r="L23" s="113">
        <v>0</v>
      </c>
      <c r="M23" s="165">
        <v>0</v>
      </c>
      <c r="N23" s="113">
        <v>0</v>
      </c>
      <c r="O23" s="165">
        <v>0</v>
      </c>
    </row>
    <row r="24" spans="1:15" ht="14.1" customHeight="1">
      <c r="A24" s="37">
        <v>18</v>
      </c>
      <c r="B24" s="112" t="s">
        <v>21</v>
      </c>
      <c r="C24" s="23">
        <v>6675</v>
      </c>
      <c r="D24" s="113">
        <v>5.2999999999999999E-2</v>
      </c>
      <c r="E24" s="165">
        <v>351</v>
      </c>
      <c r="F24" s="113">
        <v>1E-3</v>
      </c>
      <c r="G24" s="165">
        <v>7</v>
      </c>
      <c r="H24" s="113">
        <v>0.32800000000000001</v>
      </c>
      <c r="I24" s="165">
        <v>2189</v>
      </c>
      <c r="J24" s="113">
        <v>2.5999999999999999E-2</v>
      </c>
      <c r="K24" s="165">
        <v>176</v>
      </c>
      <c r="L24" s="113">
        <v>0.22600000000000001</v>
      </c>
      <c r="M24" s="165">
        <v>1509</v>
      </c>
      <c r="N24" s="113">
        <v>0.36599999999999999</v>
      </c>
      <c r="O24" s="165">
        <v>2443</v>
      </c>
    </row>
    <row r="25" spans="1:15" ht="14.1" customHeight="1">
      <c r="A25" s="37">
        <v>19</v>
      </c>
      <c r="B25" s="112" t="s">
        <v>22</v>
      </c>
      <c r="C25" s="23">
        <v>9467</v>
      </c>
      <c r="D25" s="113">
        <v>7.0000000000000007E-2</v>
      </c>
      <c r="E25" s="165">
        <v>665</v>
      </c>
      <c r="F25" s="113">
        <v>8.0000000000000002E-3</v>
      </c>
      <c r="G25" s="165">
        <v>72</v>
      </c>
      <c r="H25" s="113">
        <v>0.69199999999999995</v>
      </c>
      <c r="I25" s="165">
        <v>6555</v>
      </c>
      <c r="J25" s="113">
        <v>0.11</v>
      </c>
      <c r="K25" s="165">
        <v>1039</v>
      </c>
      <c r="L25" s="113">
        <v>0.106</v>
      </c>
      <c r="M25" s="165">
        <v>1008</v>
      </c>
      <c r="N25" s="113">
        <v>1.2999999999999999E-2</v>
      </c>
      <c r="O25" s="165">
        <v>128</v>
      </c>
    </row>
    <row r="26" spans="1:15" ht="14.1" customHeight="1">
      <c r="A26" s="39">
        <v>20</v>
      </c>
      <c r="B26" s="115" t="s">
        <v>230</v>
      </c>
      <c r="C26" s="27">
        <v>4121</v>
      </c>
      <c r="D26" s="116">
        <v>0</v>
      </c>
      <c r="E26" s="166">
        <v>0</v>
      </c>
      <c r="F26" s="116">
        <v>0</v>
      </c>
      <c r="G26" s="166">
        <v>0</v>
      </c>
      <c r="H26" s="116">
        <v>0</v>
      </c>
      <c r="I26" s="166">
        <v>0</v>
      </c>
      <c r="J26" s="116">
        <v>0</v>
      </c>
      <c r="K26" s="166">
        <v>0</v>
      </c>
      <c r="L26" s="116">
        <v>0.33100000000000002</v>
      </c>
      <c r="M26" s="166">
        <v>1365</v>
      </c>
      <c r="N26" s="116">
        <v>0.66900000000000004</v>
      </c>
      <c r="O26" s="166">
        <v>2756</v>
      </c>
    </row>
    <row r="27" spans="1:15" ht="3.2" customHeight="1">
      <c r="A27" s="117"/>
      <c r="B27" s="118"/>
      <c r="C27" s="217"/>
      <c r="D27" s="119"/>
      <c r="E27" s="167"/>
      <c r="F27" s="119"/>
      <c r="G27" s="167"/>
      <c r="H27" s="119"/>
      <c r="I27" s="167"/>
      <c r="J27" s="119"/>
      <c r="K27" s="167"/>
      <c r="L27" s="119"/>
      <c r="M27" s="167"/>
      <c r="N27" s="119"/>
      <c r="O27" s="167"/>
    </row>
    <row r="28" spans="1:15" ht="15.95" customHeight="1">
      <c r="A28" s="33" t="s">
        <v>23</v>
      </c>
      <c r="B28" s="34" t="s">
        <v>24</v>
      </c>
      <c r="C28" s="35">
        <v>7921</v>
      </c>
      <c r="D28" s="120">
        <v>0.81</v>
      </c>
      <c r="E28" s="36">
        <v>6413</v>
      </c>
      <c r="F28" s="120">
        <v>0</v>
      </c>
      <c r="G28" s="36">
        <v>0</v>
      </c>
      <c r="H28" s="120">
        <v>0</v>
      </c>
      <c r="I28" s="36">
        <v>0</v>
      </c>
      <c r="J28" s="120">
        <v>0.19</v>
      </c>
      <c r="K28" s="36">
        <v>1508</v>
      </c>
      <c r="L28" s="120">
        <v>0</v>
      </c>
      <c r="M28" s="36">
        <v>0</v>
      </c>
      <c r="N28" s="120">
        <v>0</v>
      </c>
      <c r="O28" s="36">
        <v>0</v>
      </c>
    </row>
    <row r="29" spans="1:15" ht="15.95" customHeight="1">
      <c r="A29" s="37" t="s">
        <v>25</v>
      </c>
      <c r="B29" s="38" t="s">
        <v>26</v>
      </c>
      <c r="C29" s="23">
        <v>6417</v>
      </c>
      <c r="D29" s="113">
        <v>0.89500000000000002</v>
      </c>
      <c r="E29" s="24">
        <v>5745</v>
      </c>
      <c r="F29" s="113">
        <v>0.05</v>
      </c>
      <c r="G29" s="24">
        <v>320</v>
      </c>
      <c r="H29" s="113">
        <v>3.1E-2</v>
      </c>
      <c r="I29" s="24">
        <v>201</v>
      </c>
      <c r="J29" s="113">
        <v>2.4E-2</v>
      </c>
      <c r="K29" s="24">
        <v>151</v>
      </c>
      <c r="L29" s="113">
        <v>0</v>
      </c>
      <c r="M29" s="24">
        <v>0</v>
      </c>
      <c r="N29" s="113">
        <v>0</v>
      </c>
      <c r="O29" s="24">
        <v>0</v>
      </c>
    </row>
    <row r="30" spans="1:15" ht="15.95" customHeight="1">
      <c r="A30" s="37" t="s">
        <v>27</v>
      </c>
      <c r="B30" s="38" t="s">
        <v>28</v>
      </c>
      <c r="C30" s="23">
        <v>28374</v>
      </c>
      <c r="D30" s="113">
        <v>0.247</v>
      </c>
      <c r="E30" s="24">
        <v>7018</v>
      </c>
      <c r="F30" s="113">
        <v>2.7E-2</v>
      </c>
      <c r="G30" s="24">
        <v>762</v>
      </c>
      <c r="H30" s="113">
        <v>0.26300000000000001</v>
      </c>
      <c r="I30" s="24">
        <v>7463</v>
      </c>
      <c r="J30" s="113">
        <v>0.32400000000000001</v>
      </c>
      <c r="K30" s="24">
        <v>9179</v>
      </c>
      <c r="L30" s="113">
        <v>5.2999999999999999E-2</v>
      </c>
      <c r="M30" s="24">
        <v>1509</v>
      </c>
      <c r="N30" s="113">
        <v>8.5999999999999993E-2</v>
      </c>
      <c r="O30" s="24">
        <v>2443</v>
      </c>
    </row>
    <row r="31" spans="1:15" ht="15.95" customHeight="1">
      <c r="A31" s="39" t="s">
        <v>29</v>
      </c>
      <c r="B31" s="40" t="s">
        <v>30</v>
      </c>
      <c r="C31" s="27">
        <v>13588</v>
      </c>
      <c r="D31" s="116">
        <v>4.9000000000000002E-2</v>
      </c>
      <c r="E31" s="28">
        <v>665</v>
      </c>
      <c r="F31" s="116">
        <v>5.0000000000000001E-3</v>
      </c>
      <c r="G31" s="28">
        <v>72</v>
      </c>
      <c r="H31" s="116">
        <v>0.48199999999999998</v>
      </c>
      <c r="I31" s="28">
        <v>6555</v>
      </c>
      <c r="J31" s="116">
        <v>7.5999999999999998E-2</v>
      </c>
      <c r="K31" s="28">
        <v>1039</v>
      </c>
      <c r="L31" s="116">
        <v>0.17499999999999999</v>
      </c>
      <c r="M31" s="28">
        <v>2373</v>
      </c>
      <c r="N31" s="116">
        <v>0.21199999999999999</v>
      </c>
      <c r="O31" s="28">
        <v>2884</v>
      </c>
    </row>
    <row r="32" spans="1:15" ht="3.2" customHeight="1">
      <c r="A32" s="117"/>
      <c r="B32" s="118"/>
      <c r="C32" s="217"/>
      <c r="D32" s="121"/>
      <c r="E32" s="167"/>
      <c r="F32" s="121"/>
      <c r="G32" s="167"/>
      <c r="H32" s="121"/>
      <c r="I32" s="167"/>
      <c r="J32" s="122"/>
      <c r="K32" s="167"/>
      <c r="L32" s="121"/>
      <c r="M32" s="167"/>
      <c r="N32" s="121"/>
      <c r="O32" s="167"/>
    </row>
    <row r="33" spans="1:15" ht="15.95" customHeight="1">
      <c r="A33" s="123" t="s">
        <v>31</v>
      </c>
      <c r="B33" s="124" t="s">
        <v>32</v>
      </c>
      <c r="C33" s="218">
        <v>56300</v>
      </c>
      <c r="D33" s="125">
        <v>0.35199999999999998</v>
      </c>
      <c r="E33" s="168">
        <v>19841</v>
      </c>
      <c r="F33" s="125">
        <v>0.02</v>
      </c>
      <c r="G33" s="168">
        <v>1154</v>
      </c>
      <c r="H33" s="125">
        <v>0.253</v>
      </c>
      <c r="I33" s="168">
        <v>14219</v>
      </c>
      <c r="J33" s="125">
        <v>0.21099999999999999</v>
      </c>
      <c r="K33" s="168">
        <v>11877</v>
      </c>
      <c r="L33" s="125">
        <v>6.9000000000000006E-2</v>
      </c>
      <c r="M33" s="168">
        <v>3882</v>
      </c>
      <c r="N33" s="125">
        <v>9.5000000000000001E-2</v>
      </c>
      <c r="O33" s="168">
        <v>5327</v>
      </c>
    </row>
    <row r="34" spans="1:15" ht="3.2" customHeight="1">
      <c r="A34" s="117"/>
      <c r="B34" s="118"/>
      <c r="C34" s="217"/>
      <c r="D34" s="121"/>
      <c r="E34" s="167"/>
      <c r="F34" s="121"/>
      <c r="G34" s="167"/>
      <c r="H34" s="121"/>
      <c r="I34" s="167"/>
      <c r="J34" s="169"/>
      <c r="K34" s="167"/>
      <c r="L34" s="121"/>
      <c r="M34" s="167"/>
      <c r="N34" s="121"/>
      <c r="O34" s="167"/>
    </row>
    <row r="35" spans="1:15" ht="15.95" customHeight="1">
      <c r="A35" s="33" t="s">
        <v>31</v>
      </c>
      <c r="B35" s="34" t="s">
        <v>85</v>
      </c>
      <c r="C35" s="35">
        <v>52179</v>
      </c>
      <c r="D35" s="120">
        <v>0.38</v>
      </c>
      <c r="E35" s="36">
        <v>19841</v>
      </c>
      <c r="F35" s="120">
        <v>2.1999999999999999E-2</v>
      </c>
      <c r="G35" s="36">
        <v>1154</v>
      </c>
      <c r="H35" s="120">
        <v>0.27300000000000002</v>
      </c>
      <c r="I35" s="36">
        <v>14219</v>
      </c>
      <c r="J35" s="120">
        <v>0.22800000000000001</v>
      </c>
      <c r="K35" s="36">
        <v>11877</v>
      </c>
      <c r="L35" s="120">
        <v>4.8000000000000001E-2</v>
      </c>
      <c r="M35" s="36">
        <v>2517</v>
      </c>
      <c r="N35" s="120">
        <v>4.9000000000000002E-2</v>
      </c>
      <c r="O35" s="36">
        <v>2571</v>
      </c>
    </row>
  </sheetData>
  <mergeCells count="6">
    <mergeCell ref="N1:O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6" orientation="landscape" r:id="rId1"/>
  <headerFooter alignWithMargins="0">
    <oddHeader>&amp;LSchweizerische Holzenergiestatistik EJ2021&amp;C&amp;"Arial,Fett"&amp;12Bruttoverbrauch Holz nach Verbrauchergruppen&amp;"Arial,Standard"
&amp;10in  TJ (effektive Jahreswerte, Aufteilung per 31.12.)&amp;R&amp;"Arial,Standard"Tabelle N</oddHeader>
    <oddFooter>&amp;R15.08.2022</oddFoot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S36"/>
  <sheetViews>
    <sheetView view="pageLayout" zoomScale="80" zoomScaleNormal="90" zoomScalePageLayoutView="80" workbookViewId="0">
      <selection activeCell="P38" sqref="P38"/>
    </sheetView>
  </sheetViews>
  <sheetFormatPr baseColWidth="10" defaultColWidth="11.42578125" defaultRowHeight="18" customHeight="1"/>
  <cols>
    <col min="1" max="1" width="5.28515625" style="63" customWidth="1"/>
    <col min="2" max="2" width="34.42578125" style="219" customWidth="1"/>
    <col min="3" max="3" width="14.5703125" style="65" bestFit="1" customWidth="1"/>
    <col min="4" max="4" width="9" style="63" customWidth="1"/>
    <col min="5" max="5" width="9.140625" style="63" customWidth="1"/>
    <col min="6" max="6" width="9" style="63" customWidth="1"/>
    <col min="7" max="7" width="6.42578125" style="63" customWidth="1"/>
    <col min="8" max="8" width="9" style="63" customWidth="1"/>
    <col min="9" max="9" width="6.42578125" style="63" customWidth="1"/>
    <col min="10" max="10" width="9" style="63" customWidth="1"/>
    <col min="11" max="11" width="9.28515625" style="63" customWidth="1"/>
    <col min="12" max="12" width="9" style="63" customWidth="1"/>
    <col min="13" max="13" width="7.5703125" style="63" customWidth="1"/>
    <col min="14" max="14" width="9" style="63" customWidth="1"/>
    <col min="15" max="15" width="6.42578125" style="63" customWidth="1"/>
    <col min="16" max="16" width="9" style="63" customWidth="1"/>
    <col min="17" max="17" width="6.42578125" style="63" customWidth="1"/>
    <col min="18" max="18" width="9" style="63" customWidth="1"/>
    <col min="19" max="19" width="6.42578125" style="63" customWidth="1"/>
    <col min="20" max="16384" width="11.42578125" style="19"/>
  </cols>
  <sheetData>
    <row r="1" spans="1:19" ht="18.75" customHeight="1">
      <c r="A1" s="1" t="s">
        <v>7</v>
      </c>
      <c r="B1" s="1" t="s">
        <v>8</v>
      </c>
      <c r="C1" s="215" t="str">
        <f>"Endenergie"</f>
        <v>Endenergie</v>
      </c>
      <c r="D1" s="295" t="s">
        <v>95</v>
      </c>
      <c r="E1" s="296"/>
      <c r="F1" s="295" t="s">
        <v>96</v>
      </c>
      <c r="G1" s="295"/>
      <c r="H1" s="295" t="s">
        <v>39</v>
      </c>
      <c r="I1" s="295"/>
      <c r="J1" s="295" t="s">
        <v>41</v>
      </c>
      <c r="K1" s="295"/>
      <c r="L1" s="295" t="s">
        <v>42</v>
      </c>
      <c r="M1" s="295"/>
      <c r="N1" s="295" t="s">
        <v>40</v>
      </c>
      <c r="O1" s="295"/>
      <c r="P1" s="295" t="s">
        <v>94</v>
      </c>
      <c r="Q1" s="295"/>
      <c r="R1" s="295" t="s">
        <v>93</v>
      </c>
      <c r="S1" s="295"/>
    </row>
    <row r="2" spans="1:19" ht="14.1" customHeight="1">
      <c r="A2" s="109">
        <v>1</v>
      </c>
      <c r="B2" s="110" t="s">
        <v>9</v>
      </c>
      <c r="C2" s="216">
        <v>59</v>
      </c>
      <c r="D2" s="231">
        <v>1</v>
      </c>
      <c r="E2" s="240">
        <v>59</v>
      </c>
      <c r="F2" s="232">
        <v>0</v>
      </c>
      <c r="G2" s="233">
        <v>0</v>
      </c>
      <c r="H2" s="111">
        <v>0</v>
      </c>
      <c r="I2" s="164">
        <v>0</v>
      </c>
      <c r="J2" s="111">
        <v>0</v>
      </c>
      <c r="K2" s="164">
        <v>0</v>
      </c>
      <c r="L2" s="111">
        <v>0</v>
      </c>
      <c r="M2" s="164">
        <v>0</v>
      </c>
      <c r="N2" s="111">
        <v>0</v>
      </c>
      <c r="O2" s="164">
        <v>0</v>
      </c>
      <c r="P2" s="111">
        <v>0</v>
      </c>
      <c r="Q2" s="164">
        <v>0</v>
      </c>
      <c r="R2" s="111">
        <v>0</v>
      </c>
      <c r="S2" s="164">
        <v>0</v>
      </c>
    </row>
    <row r="3" spans="1:19" ht="14.1" customHeight="1">
      <c r="A3" s="37">
        <v>2</v>
      </c>
      <c r="B3" s="112" t="s">
        <v>10</v>
      </c>
      <c r="C3" s="23">
        <v>721</v>
      </c>
      <c r="D3" s="113">
        <v>0.59899999999999998</v>
      </c>
      <c r="E3" s="234">
        <v>432</v>
      </c>
      <c r="F3" s="113">
        <v>0.40100000000000002</v>
      </c>
      <c r="G3" s="233">
        <v>289</v>
      </c>
      <c r="H3" s="113">
        <v>0.32</v>
      </c>
      <c r="I3" s="165">
        <v>231</v>
      </c>
      <c r="J3" s="113">
        <v>0</v>
      </c>
      <c r="K3" s="165">
        <v>0</v>
      </c>
      <c r="L3" s="113">
        <v>0</v>
      </c>
      <c r="M3" s="165">
        <v>0</v>
      </c>
      <c r="N3" s="113">
        <v>0.08</v>
      </c>
      <c r="O3" s="165">
        <v>58</v>
      </c>
      <c r="P3" s="113">
        <v>0</v>
      </c>
      <c r="Q3" s="165">
        <v>0</v>
      </c>
      <c r="R3" s="113">
        <v>0</v>
      </c>
      <c r="S3" s="165">
        <v>0</v>
      </c>
    </row>
    <row r="4" spans="1:19" ht="14.1" customHeight="1">
      <c r="A4" s="37">
        <v>3</v>
      </c>
      <c r="B4" s="112" t="s">
        <v>11</v>
      </c>
      <c r="C4" s="23">
        <v>3170</v>
      </c>
      <c r="D4" s="113">
        <v>0.5</v>
      </c>
      <c r="E4" s="235">
        <v>1585</v>
      </c>
      <c r="F4" s="113">
        <v>0.5</v>
      </c>
      <c r="G4" s="233">
        <v>1585</v>
      </c>
      <c r="H4" s="113">
        <v>0.4</v>
      </c>
      <c r="I4" s="165">
        <v>1268</v>
      </c>
      <c r="J4" s="113">
        <v>0</v>
      </c>
      <c r="K4" s="165">
        <v>0</v>
      </c>
      <c r="L4" s="113">
        <v>0</v>
      </c>
      <c r="M4" s="165">
        <v>0</v>
      </c>
      <c r="N4" s="113">
        <v>0.1</v>
      </c>
      <c r="O4" s="165">
        <v>317</v>
      </c>
      <c r="P4" s="113">
        <v>0</v>
      </c>
      <c r="Q4" s="165">
        <v>0</v>
      </c>
      <c r="R4" s="113">
        <v>0</v>
      </c>
      <c r="S4" s="165">
        <v>0</v>
      </c>
    </row>
    <row r="5" spans="1:19" ht="14.1" customHeight="1">
      <c r="A5" s="37" t="s">
        <v>70</v>
      </c>
      <c r="B5" s="112" t="s">
        <v>12</v>
      </c>
      <c r="C5" s="23">
        <v>74</v>
      </c>
      <c r="D5" s="113">
        <v>0.24299999999999999</v>
      </c>
      <c r="E5" s="235">
        <v>18</v>
      </c>
      <c r="F5" s="113">
        <v>0.75700000000000001</v>
      </c>
      <c r="G5" s="233">
        <v>56</v>
      </c>
      <c r="H5" s="113">
        <v>0.60799999999999998</v>
      </c>
      <c r="I5" s="165">
        <v>45</v>
      </c>
      <c r="J5" s="113">
        <v>0</v>
      </c>
      <c r="K5" s="165">
        <v>0</v>
      </c>
      <c r="L5" s="113">
        <v>0</v>
      </c>
      <c r="M5" s="165">
        <v>0</v>
      </c>
      <c r="N5" s="113">
        <v>0.14899999999999999</v>
      </c>
      <c r="O5" s="165">
        <v>11</v>
      </c>
      <c r="P5" s="113">
        <v>0</v>
      </c>
      <c r="Q5" s="165">
        <v>0</v>
      </c>
      <c r="R5" s="113">
        <v>0</v>
      </c>
      <c r="S5" s="165">
        <v>0</v>
      </c>
    </row>
    <row r="6" spans="1:19" ht="14.1" customHeight="1">
      <c r="A6" s="37" t="s">
        <v>69</v>
      </c>
      <c r="B6" s="114" t="s">
        <v>226</v>
      </c>
      <c r="C6" s="23">
        <v>198</v>
      </c>
      <c r="D6" s="113">
        <v>0.19700000000000001</v>
      </c>
      <c r="E6" s="235">
        <v>39</v>
      </c>
      <c r="F6" s="113">
        <v>0.80300000000000005</v>
      </c>
      <c r="G6" s="233">
        <v>159</v>
      </c>
      <c r="H6" s="113">
        <v>0.64100000000000001</v>
      </c>
      <c r="I6" s="165">
        <v>127</v>
      </c>
      <c r="J6" s="113">
        <v>0</v>
      </c>
      <c r="K6" s="165">
        <v>0</v>
      </c>
      <c r="L6" s="113">
        <v>0</v>
      </c>
      <c r="M6" s="165">
        <v>0</v>
      </c>
      <c r="N6" s="113">
        <v>0.16200000000000001</v>
      </c>
      <c r="O6" s="165">
        <v>32</v>
      </c>
      <c r="P6" s="113">
        <v>0</v>
      </c>
      <c r="Q6" s="165">
        <v>0</v>
      </c>
      <c r="R6" s="113">
        <v>0</v>
      </c>
      <c r="S6" s="165">
        <v>0</v>
      </c>
    </row>
    <row r="7" spans="1:19" ht="14.1" customHeight="1">
      <c r="A7" s="37">
        <v>5</v>
      </c>
      <c r="B7" s="112" t="s">
        <v>13</v>
      </c>
      <c r="C7" s="23">
        <v>3316</v>
      </c>
      <c r="D7" s="113">
        <v>0.253</v>
      </c>
      <c r="E7" s="235">
        <v>840</v>
      </c>
      <c r="F7" s="113">
        <v>0.747</v>
      </c>
      <c r="G7" s="233">
        <v>2476</v>
      </c>
      <c r="H7" s="113">
        <v>0.59699999999999998</v>
      </c>
      <c r="I7" s="165">
        <v>1981</v>
      </c>
      <c r="J7" s="113">
        <v>0</v>
      </c>
      <c r="K7" s="165">
        <v>0</v>
      </c>
      <c r="L7" s="113">
        <v>0</v>
      </c>
      <c r="M7" s="165">
        <v>0</v>
      </c>
      <c r="N7" s="113">
        <v>0.14899999999999999</v>
      </c>
      <c r="O7" s="165">
        <v>495</v>
      </c>
      <c r="P7" s="113">
        <v>0</v>
      </c>
      <c r="Q7" s="165">
        <v>0</v>
      </c>
      <c r="R7" s="113">
        <v>0</v>
      </c>
      <c r="S7" s="165">
        <v>0</v>
      </c>
    </row>
    <row r="8" spans="1:19" ht="14.1" customHeight="1">
      <c r="A8" s="37">
        <v>6</v>
      </c>
      <c r="B8" s="112" t="s">
        <v>14</v>
      </c>
      <c r="C8" s="23">
        <v>383</v>
      </c>
      <c r="D8" s="113">
        <v>0.39900000000000002</v>
      </c>
      <c r="E8" s="235">
        <v>153</v>
      </c>
      <c r="F8" s="113">
        <v>0.60099999999999998</v>
      </c>
      <c r="G8" s="233">
        <v>230</v>
      </c>
      <c r="H8" s="113">
        <v>0.60099999999999998</v>
      </c>
      <c r="I8" s="165">
        <v>230</v>
      </c>
      <c r="J8" s="113">
        <v>0</v>
      </c>
      <c r="K8" s="165">
        <v>0</v>
      </c>
      <c r="L8" s="113">
        <v>0</v>
      </c>
      <c r="M8" s="165">
        <v>0</v>
      </c>
      <c r="N8" s="113">
        <v>0</v>
      </c>
      <c r="O8" s="165">
        <v>0</v>
      </c>
      <c r="P8" s="113">
        <v>0</v>
      </c>
      <c r="Q8" s="165">
        <v>0</v>
      </c>
      <c r="R8" s="113">
        <v>0</v>
      </c>
      <c r="S8" s="165">
        <v>0</v>
      </c>
    </row>
    <row r="9" spans="1:19" ht="14.1" customHeight="1">
      <c r="A9" s="37">
        <v>7</v>
      </c>
      <c r="B9" s="112" t="s">
        <v>15</v>
      </c>
      <c r="C9" s="23">
        <v>365</v>
      </c>
      <c r="D9" s="113">
        <v>0.249</v>
      </c>
      <c r="E9" s="235">
        <v>91</v>
      </c>
      <c r="F9" s="113">
        <v>0.751</v>
      </c>
      <c r="G9" s="233">
        <v>274</v>
      </c>
      <c r="H9" s="113">
        <v>0.751</v>
      </c>
      <c r="I9" s="165">
        <v>274</v>
      </c>
      <c r="J9" s="113">
        <v>0</v>
      </c>
      <c r="K9" s="165">
        <v>0</v>
      </c>
      <c r="L9" s="113">
        <v>0</v>
      </c>
      <c r="M9" s="165">
        <v>0</v>
      </c>
      <c r="N9" s="113">
        <v>0</v>
      </c>
      <c r="O9" s="165">
        <v>0</v>
      </c>
      <c r="P9" s="113">
        <v>0</v>
      </c>
      <c r="Q9" s="165">
        <v>0</v>
      </c>
      <c r="R9" s="113">
        <v>0</v>
      </c>
      <c r="S9" s="165">
        <v>0</v>
      </c>
    </row>
    <row r="10" spans="1:19" ht="14.1" customHeight="1">
      <c r="A10" s="37">
        <v>8</v>
      </c>
      <c r="B10" s="114" t="s">
        <v>73</v>
      </c>
      <c r="C10" s="23">
        <v>2253</v>
      </c>
      <c r="D10" s="113">
        <v>0.3</v>
      </c>
      <c r="E10" s="235">
        <v>676</v>
      </c>
      <c r="F10" s="113">
        <v>0.7</v>
      </c>
      <c r="G10" s="233">
        <v>1577</v>
      </c>
      <c r="H10" s="113">
        <v>0.61599999999999999</v>
      </c>
      <c r="I10" s="165">
        <v>1388</v>
      </c>
      <c r="J10" s="113">
        <v>3.5000000000000003E-2</v>
      </c>
      <c r="K10" s="165">
        <v>79</v>
      </c>
      <c r="L10" s="113">
        <v>2.1000000000000001E-2</v>
      </c>
      <c r="M10" s="165">
        <v>47</v>
      </c>
      <c r="N10" s="113">
        <v>2.8000000000000001E-2</v>
      </c>
      <c r="O10" s="165">
        <v>63</v>
      </c>
      <c r="P10" s="113">
        <v>0</v>
      </c>
      <c r="Q10" s="165">
        <v>0</v>
      </c>
      <c r="R10" s="113">
        <v>0</v>
      </c>
      <c r="S10" s="165">
        <v>0</v>
      </c>
    </row>
    <row r="11" spans="1:19" ht="14.1" customHeight="1">
      <c r="A11" s="37">
        <v>9</v>
      </c>
      <c r="B11" s="112" t="s">
        <v>74</v>
      </c>
      <c r="C11" s="23">
        <v>270</v>
      </c>
      <c r="D11" s="113">
        <v>0.3</v>
      </c>
      <c r="E11" s="235">
        <v>81</v>
      </c>
      <c r="F11" s="113">
        <v>0.7</v>
      </c>
      <c r="G11" s="233">
        <v>189</v>
      </c>
      <c r="H11" s="113">
        <v>0.21099999999999999</v>
      </c>
      <c r="I11" s="165">
        <v>57</v>
      </c>
      <c r="J11" s="113">
        <v>7.0000000000000007E-2</v>
      </c>
      <c r="K11" s="165">
        <v>19</v>
      </c>
      <c r="L11" s="113">
        <v>0.27800000000000002</v>
      </c>
      <c r="M11" s="165">
        <v>75</v>
      </c>
      <c r="N11" s="113">
        <v>0.14099999999999999</v>
      </c>
      <c r="O11" s="165">
        <v>38</v>
      </c>
      <c r="P11" s="113">
        <v>0</v>
      </c>
      <c r="Q11" s="165">
        <v>0</v>
      </c>
      <c r="R11" s="113">
        <v>0</v>
      </c>
      <c r="S11" s="165">
        <v>0</v>
      </c>
    </row>
    <row r="12" spans="1:19" ht="14.1" customHeight="1">
      <c r="A12" s="37">
        <v>10</v>
      </c>
      <c r="B12" s="112" t="s">
        <v>16</v>
      </c>
      <c r="C12" s="23">
        <v>38</v>
      </c>
      <c r="D12" s="113">
        <v>0.55300000000000005</v>
      </c>
      <c r="E12" s="235">
        <v>21</v>
      </c>
      <c r="F12" s="113">
        <v>0.44700000000000001</v>
      </c>
      <c r="G12" s="233">
        <v>17</v>
      </c>
      <c r="H12" s="113">
        <v>0.39500000000000002</v>
      </c>
      <c r="I12" s="165">
        <v>15</v>
      </c>
      <c r="J12" s="113">
        <v>2.5999999999999999E-2</v>
      </c>
      <c r="K12" s="165">
        <v>1</v>
      </c>
      <c r="L12" s="113">
        <v>2.5999999999999999E-2</v>
      </c>
      <c r="M12" s="165">
        <v>1</v>
      </c>
      <c r="N12" s="113">
        <v>0</v>
      </c>
      <c r="O12" s="165">
        <v>0</v>
      </c>
      <c r="P12" s="113">
        <v>0</v>
      </c>
      <c r="Q12" s="165">
        <v>0</v>
      </c>
      <c r="R12" s="113">
        <v>0</v>
      </c>
      <c r="S12" s="165">
        <v>0</v>
      </c>
    </row>
    <row r="13" spans="1:19" ht="14.1" customHeight="1">
      <c r="A13" s="37" t="s">
        <v>72</v>
      </c>
      <c r="B13" s="112" t="s">
        <v>75</v>
      </c>
      <c r="C13" s="23">
        <v>582</v>
      </c>
      <c r="D13" s="113">
        <v>0.30099999999999999</v>
      </c>
      <c r="E13" s="235">
        <v>175</v>
      </c>
      <c r="F13" s="113">
        <v>0.69899999999999995</v>
      </c>
      <c r="G13" s="233">
        <v>407</v>
      </c>
      <c r="H13" s="113">
        <v>0.46</v>
      </c>
      <c r="I13" s="165">
        <v>268</v>
      </c>
      <c r="J13" s="113">
        <v>0.21299999999999999</v>
      </c>
      <c r="K13" s="165">
        <v>124</v>
      </c>
      <c r="L13" s="113">
        <v>2.5999999999999999E-2</v>
      </c>
      <c r="M13" s="165">
        <v>15</v>
      </c>
      <c r="N13" s="113">
        <v>0</v>
      </c>
      <c r="O13" s="165">
        <v>0</v>
      </c>
      <c r="P13" s="113">
        <v>0</v>
      </c>
      <c r="Q13" s="165">
        <v>0</v>
      </c>
      <c r="R13" s="113">
        <v>0</v>
      </c>
      <c r="S13" s="165">
        <v>0</v>
      </c>
    </row>
    <row r="14" spans="1:19" ht="14.1" customHeight="1">
      <c r="A14" s="37" t="s">
        <v>71</v>
      </c>
      <c r="B14" s="112" t="s">
        <v>225</v>
      </c>
      <c r="C14" s="23">
        <v>2909</v>
      </c>
      <c r="D14" s="113">
        <v>0.2</v>
      </c>
      <c r="E14" s="235">
        <v>582</v>
      </c>
      <c r="F14" s="113">
        <v>0.8</v>
      </c>
      <c r="G14" s="233">
        <v>2327</v>
      </c>
      <c r="H14" s="113">
        <v>0.79800000000000004</v>
      </c>
      <c r="I14" s="165">
        <v>2322</v>
      </c>
      <c r="J14" s="113">
        <v>0</v>
      </c>
      <c r="K14" s="165">
        <v>0</v>
      </c>
      <c r="L14" s="113">
        <v>0</v>
      </c>
      <c r="M14" s="165">
        <v>0</v>
      </c>
      <c r="N14" s="113">
        <v>2E-3</v>
      </c>
      <c r="O14" s="165">
        <v>5</v>
      </c>
      <c r="P14" s="113">
        <v>0</v>
      </c>
      <c r="Q14" s="165">
        <v>0</v>
      </c>
      <c r="R14" s="113">
        <v>0</v>
      </c>
      <c r="S14" s="165">
        <v>0</v>
      </c>
    </row>
    <row r="15" spans="1:19" ht="25.15" customHeight="1">
      <c r="A15" s="37" t="s">
        <v>87</v>
      </c>
      <c r="B15" s="112" t="s">
        <v>76</v>
      </c>
      <c r="C15" s="23">
        <v>3752</v>
      </c>
      <c r="D15" s="113">
        <v>0.18099999999999999</v>
      </c>
      <c r="E15" s="235">
        <v>680</v>
      </c>
      <c r="F15" s="113">
        <v>0.81899999999999995</v>
      </c>
      <c r="G15" s="233">
        <v>3072</v>
      </c>
      <c r="H15" s="113">
        <v>0.41399999999999998</v>
      </c>
      <c r="I15" s="165">
        <v>1552</v>
      </c>
      <c r="J15" s="113">
        <v>4.7E-2</v>
      </c>
      <c r="K15" s="165">
        <v>177</v>
      </c>
      <c r="L15" s="113">
        <v>9.0999999999999998E-2</v>
      </c>
      <c r="M15" s="165">
        <v>342</v>
      </c>
      <c r="N15" s="113">
        <v>0.26700000000000002</v>
      </c>
      <c r="O15" s="165">
        <v>1001</v>
      </c>
      <c r="P15" s="113">
        <v>0</v>
      </c>
      <c r="Q15" s="165">
        <v>0</v>
      </c>
      <c r="R15" s="113">
        <v>0</v>
      </c>
      <c r="S15" s="165">
        <v>0</v>
      </c>
    </row>
    <row r="16" spans="1:19" ht="13.5" customHeight="1">
      <c r="A16" s="37" t="s">
        <v>88</v>
      </c>
      <c r="B16" s="112" t="s">
        <v>227</v>
      </c>
      <c r="C16" s="23">
        <v>1971</v>
      </c>
      <c r="D16" s="113">
        <v>0.14899999999999999</v>
      </c>
      <c r="E16" s="235">
        <v>294</v>
      </c>
      <c r="F16" s="113">
        <v>0.85099999999999998</v>
      </c>
      <c r="G16" s="233">
        <v>1677</v>
      </c>
      <c r="H16" s="113">
        <v>0.43</v>
      </c>
      <c r="I16" s="165">
        <v>847</v>
      </c>
      <c r="J16" s="113">
        <v>4.9000000000000002E-2</v>
      </c>
      <c r="K16" s="165">
        <v>97</v>
      </c>
      <c r="L16" s="113">
        <v>9.5000000000000001E-2</v>
      </c>
      <c r="M16" s="165">
        <v>187</v>
      </c>
      <c r="N16" s="113">
        <v>0.27700000000000002</v>
      </c>
      <c r="O16" s="165">
        <v>546</v>
      </c>
      <c r="P16" s="113">
        <v>0</v>
      </c>
      <c r="Q16" s="165">
        <v>0</v>
      </c>
      <c r="R16" s="113">
        <v>0</v>
      </c>
      <c r="S16" s="165">
        <v>0</v>
      </c>
    </row>
    <row r="17" spans="1:19" ht="25.15" customHeight="1">
      <c r="A17" s="37">
        <v>13</v>
      </c>
      <c r="B17" s="112" t="s">
        <v>77</v>
      </c>
      <c r="C17" s="23">
        <v>1532</v>
      </c>
      <c r="D17" s="113">
        <v>0.27200000000000002</v>
      </c>
      <c r="E17" s="235">
        <v>416</v>
      </c>
      <c r="F17" s="113">
        <v>0.72799999999999998</v>
      </c>
      <c r="G17" s="233">
        <v>1116</v>
      </c>
      <c r="H17" s="113">
        <v>0.20799999999999999</v>
      </c>
      <c r="I17" s="165">
        <v>319</v>
      </c>
      <c r="J17" s="113">
        <v>0</v>
      </c>
      <c r="K17" s="165">
        <v>0</v>
      </c>
      <c r="L17" s="113">
        <v>0.47299999999999998</v>
      </c>
      <c r="M17" s="165">
        <v>725</v>
      </c>
      <c r="N17" s="113">
        <v>4.7E-2</v>
      </c>
      <c r="O17" s="165">
        <v>72</v>
      </c>
      <c r="P17" s="113">
        <v>0</v>
      </c>
      <c r="Q17" s="165">
        <v>0</v>
      </c>
      <c r="R17" s="113">
        <v>0</v>
      </c>
      <c r="S17" s="165">
        <v>0</v>
      </c>
    </row>
    <row r="18" spans="1:19" ht="25.15" customHeight="1">
      <c r="A18" s="37" t="s">
        <v>89</v>
      </c>
      <c r="B18" s="112" t="s">
        <v>17</v>
      </c>
      <c r="C18" s="23">
        <v>1990</v>
      </c>
      <c r="D18" s="113">
        <v>0.17699999999999999</v>
      </c>
      <c r="E18" s="235">
        <v>353</v>
      </c>
      <c r="F18" s="113">
        <v>0.82299999999999995</v>
      </c>
      <c r="G18" s="233">
        <v>1637</v>
      </c>
      <c r="H18" s="113">
        <v>0.13100000000000001</v>
      </c>
      <c r="I18" s="165">
        <v>261</v>
      </c>
      <c r="J18" s="113">
        <v>1.2E-2</v>
      </c>
      <c r="K18" s="165">
        <v>24</v>
      </c>
      <c r="L18" s="113">
        <v>7.8E-2</v>
      </c>
      <c r="M18" s="165">
        <v>155</v>
      </c>
      <c r="N18" s="113">
        <v>0.60199999999999998</v>
      </c>
      <c r="O18" s="165">
        <v>1197</v>
      </c>
      <c r="P18" s="113">
        <v>0</v>
      </c>
      <c r="Q18" s="165">
        <v>0</v>
      </c>
      <c r="R18" s="113">
        <v>0</v>
      </c>
      <c r="S18" s="165">
        <v>0</v>
      </c>
    </row>
    <row r="19" spans="1:19" ht="13.5" customHeight="1">
      <c r="A19" s="37" t="s">
        <v>90</v>
      </c>
      <c r="B19" s="112" t="s">
        <v>228</v>
      </c>
      <c r="C19" s="23">
        <v>427</v>
      </c>
      <c r="D19" s="113">
        <v>0.155</v>
      </c>
      <c r="E19" s="235">
        <v>66</v>
      </c>
      <c r="F19" s="113">
        <v>0.84499999999999997</v>
      </c>
      <c r="G19" s="233">
        <v>361</v>
      </c>
      <c r="H19" s="113">
        <v>0.13600000000000001</v>
      </c>
      <c r="I19" s="165">
        <v>58</v>
      </c>
      <c r="J19" s="113">
        <v>1.2E-2</v>
      </c>
      <c r="K19" s="165">
        <v>5</v>
      </c>
      <c r="L19" s="113">
        <v>0.08</v>
      </c>
      <c r="M19" s="165">
        <v>34</v>
      </c>
      <c r="N19" s="113">
        <v>0.61799999999999999</v>
      </c>
      <c r="O19" s="165">
        <v>264</v>
      </c>
      <c r="P19" s="113">
        <v>0</v>
      </c>
      <c r="Q19" s="165">
        <v>0</v>
      </c>
      <c r="R19" s="113">
        <v>0</v>
      </c>
      <c r="S19" s="165">
        <v>0</v>
      </c>
    </row>
    <row r="20" spans="1:19" ht="25.15" customHeight="1">
      <c r="A20" s="37">
        <v>15</v>
      </c>
      <c r="B20" s="112" t="s">
        <v>18</v>
      </c>
      <c r="C20" s="23">
        <v>655</v>
      </c>
      <c r="D20" s="113">
        <v>0.255</v>
      </c>
      <c r="E20" s="235">
        <v>167</v>
      </c>
      <c r="F20" s="113">
        <v>0.745</v>
      </c>
      <c r="G20" s="233">
        <v>488</v>
      </c>
      <c r="H20" s="113">
        <v>9.8000000000000004E-2</v>
      </c>
      <c r="I20" s="165">
        <v>64</v>
      </c>
      <c r="J20" s="113">
        <v>0</v>
      </c>
      <c r="K20" s="165">
        <v>0</v>
      </c>
      <c r="L20" s="113">
        <v>0.61699999999999999</v>
      </c>
      <c r="M20" s="165">
        <v>404</v>
      </c>
      <c r="N20" s="113">
        <v>3.1E-2</v>
      </c>
      <c r="O20" s="165">
        <v>20</v>
      </c>
      <c r="P20" s="113">
        <v>0</v>
      </c>
      <c r="Q20" s="165">
        <v>0</v>
      </c>
      <c r="R20" s="113">
        <v>0</v>
      </c>
      <c r="S20" s="165">
        <v>0</v>
      </c>
    </row>
    <row r="21" spans="1:19" ht="25.15" customHeight="1">
      <c r="A21" s="37" t="s">
        <v>91</v>
      </c>
      <c r="B21" s="112" t="s">
        <v>19</v>
      </c>
      <c r="C21" s="23">
        <v>8212</v>
      </c>
      <c r="D21" s="113">
        <v>0.16300000000000001</v>
      </c>
      <c r="E21" s="235">
        <v>1338</v>
      </c>
      <c r="F21" s="113">
        <v>0.83699999999999997</v>
      </c>
      <c r="G21" s="233">
        <v>6874</v>
      </c>
      <c r="H21" s="113">
        <v>0.24199999999999999</v>
      </c>
      <c r="I21" s="165">
        <v>1985</v>
      </c>
      <c r="J21" s="113">
        <v>3.6999999999999998E-2</v>
      </c>
      <c r="K21" s="165">
        <v>301</v>
      </c>
      <c r="L21" s="113">
        <v>7.5999999999999998E-2</v>
      </c>
      <c r="M21" s="165">
        <v>621</v>
      </c>
      <c r="N21" s="113">
        <v>0.48299999999999998</v>
      </c>
      <c r="O21" s="165">
        <v>3967</v>
      </c>
      <c r="P21" s="113">
        <v>0</v>
      </c>
      <c r="Q21" s="165">
        <v>0</v>
      </c>
      <c r="R21" s="113">
        <v>0</v>
      </c>
      <c r="S21" s="165">
        <v>0</v>
      </c>
    </row>
    <row r="22" spans="1:19" ht="13.5" customHeight="1">
      <c r="A22" s="37" t="s">
        <v>92</v>
      </c>
      <c r="B22" s="112" t="s">
        <v>229</v>
      </c>
      <c r="C22" s="23">
        <v>408</v>
      </c>
      <c r="D22" s="113">
        <v>0.154</v>
      </c>
      <c r="E22" s="235">
        <v>63</v>
      </c>
      <c r="F22" s="113">
        <v>0.84599999999999997</v>
      </c>
      <c r="G22" s="233">
        <v>345</v>
      </c>
      <c r="H22" s="113">
        <v>0.245</v>
      </c>
      <c r="I22" s="165">
        <v>100</v>
      </c>
      <c r="J22" s="113">
        <v>3.6999999999999998E-2</v>
      </c>
      <c r="K22" s="165">
        <v>15</v>
      </c>
      <c r="L22" s="113">
        <v>7.5999999999999998E-2</v>
      </c>
      <c r="M22" s="165">
        <v>31</v>
      </c>
      <c r="N22" s="113">
        <v>0.48799999999999999</v>
      </c>
      <c r="O22" s="165">
        <v>199</v>
      </c>
      <c r="P22" s="113">
        <v>0</v>
      </c>
      <c r="Q22" s="165">
        <v>0</v>
      </c>
      <c r="R22" s="113">
        <v>0</v>
      </c>
      <c r="S22" s="165">
        <v>0</v>
      </c>
    </row>
    <row r="23" spans="1:19" ht="25.15" customHeight="1">
      <c r="A23" s="37">
        <v>17</v>
      </c>
      <c r="B23" s="112" t="s">
        <v>20</v>
      </c>
      <c r="C23" s="23">
        <v>2749</v>
      </c>
      <c r="D23" s="113">
        <v>0.248</v>
      </c>
      <c r="E23" s="235">
        <v>683</v>
      </c>
      <c r="F23" s="113">
        <v>0.752</v>
      </c>
      <c r="G23" s="233">
        <v>2066</v>
      </c>
      <c r="H23" s="113">
        <v>0.10299999999999999</v>
      </c>
      <c r="I23" s="165">
        <v>283</v>
      </c>
      <c r="J23" s="113">
        <v>3.0000000000000001E-3</v>
      </c>
      <c r="K23" s="165">
        <v>8</v>
      </c>
      <c r="L23" s="113">
        <v>0.57099999999999995</v>
      </c>
      <c r="M23" s="165">
        <v>1571</v>
      </c>
      <c r="N23" s="113">
        <v>7.3999999999999996E-2</v>
      </c>
      <c r="O23" s="165">
        <v>204</v>
      </c>
      <c r="P23" s="113">
        <v>0</v>
      </c>
      <c r="Q23" s="165">
        <v>0</v>
      </c>
      <c r="R23" s="113">
        <v>0</v>
      </c>
      <c r="S23" s="165">
        <v>0</v>
      </c>
    </row>
    <row r="24" spans="1:19" ht="14.1" customHeight="1">
      <c r="A24" s="37">
        <v>18</v>
      </c>
      <c r="B24" s="112" t="s">
        <v>21</v>
      </c>
      <c r="C24" s="23">
        <v>6675</v>
      </c>
      <c r="D24" s="113">
        <v>0.29699999999999999</v>
      </c>
      <c r="E24" s="235">
        <v>1984</v>
      </c>
      <c r="F24" s="113">
        <v>0.70299999999999996</v>
      </c>
      <c r="G24" s="233">
        <v>4691</v>
      </c>
      <c r="H24" s="113">
        <v>3.6999999999999998E-2</v>
      </c>
      <c r="I24" s="165">
        <v>247</v>
      </c>
      <c r="J24" s="113">
        <v>1E-3</v>
      </c>
      <c r="K24" s="165">
        <v>5</v>
      </c>
      <c r="L24" s="113">
        <v>0.23</v>
      </c>
      <c r="M24" s="165">
        <v>1538</v>
      </c>
      <c r="N24" s="113">
        <v>1.9E-2</v>
      </c>
      <c r="O24" s="165">
        <v>124</v>
      </c>
      <c r="P24" s="113">
        <v>0.159</v>
      </c>
      <c r="Q24" s="165">
        <v>1060</v>
      </c>
      <c r="R24" s="113">
        <v>0.25700000000000001</v>
      </c>
      <c r="S24" s="165">
        <v>1717</v>
      </c>
    </row>
    <row r="25" spans="1:19" ht="14.1" customHeight="1">
      <c r="A25" s="37">
        <v>19</v>
      </c>
      <c r="B25" s="112" t="s">
        <v>22</v>
      </c>
      <c r="C25" s="23">
        <v>9466</v>
      </c>
      <c r="D25" s="113">
        <v>0.32900000000000001</v>
      </c>
      <c r="E25" s="236">
        <v>3114</v>
      </c>
      <c r="F25" s="113">
        <v>0.67100000000000004</v>
      </c>
      <c r="G25" s="239">
        <v>6352</v>
      </c>
      <c r="H25" s="113">
        <v>4.7E-2</v>
      </c>
      <c r="I25" s="165">
        <v>446</v>
      </c>
      <c r="J25" s="113">
        <v>5.0000000000000001E-3</v>
      </c>
      <c r="K25" s="165">
        <v>48</v>
      </c>
      <c r="L25" s="113">
        <v>0.46500000000000002</v>
      </c>
      <c r="M25" s="165">
        <v>4399</v>
      </c>
      <c r="N25" s="113">
        <v>7.3999999999999996E-2</v>
      </c>
      <c r="O25" s="165">
        <v>697</v>
      </c>
      <c r="P25" s="113">
        <v>7.0999999999999994E-2</v>
      </c>
      <c r="Q25" s="165">
        <v>676</v>
      </c>
      <c r="R25" s="113">
        <v>8.9999999999999993E-3</v>
      </c>
      <c r="S25" s="165">
        <v>86</v>
      </c>
    </row>
    <row r="26" spans="1:19" ht="14.1" customHeight="1">
      <c r="A26" s="39">
        <v>20</v>
      </c>
      <c r="B26" s="115" t="s">
        <v>230</v>
      </c>
      <c r="C26" s="27">
        <v>4121</v>
      </c>
      <c r="D26" s="228">
        <v>0.51300000000000001</v>
      </c>
      <c r="E26" s="241">
        <v>2114</v>
      </c>
      <c r="F26" s="238">
        <v>0.48699999999999999</v>
      </c>
      <c r="G26" s="237">
        <v>2007</v>
      </c>
      <c r="H26" s="229">
        <v>0</v>
      </c>
      <c r="I26" s="166">
        <v>0</v>
      </c>
      <c r="J26" s="116">
        <v>0</v>
      </c>
      <c r="K26" s="166">
        <v>0</v>
      </c>
      <c r="L26" s="116">
        <v>0</v>
      </c>
      <c r="M26" s="166">
        <v>0</v>
      </c>
      <c r="N26" s="116">
        <v>0</v>
      </c>
      <c r="O26" s="166">
        <v>0</v>
      </c>
      <c r="P26" s="116">
        <v>0.161</v>
      </c>
      <c r="Q26" s="166">
        <v>665</v>
      </c>
      <c r="R26" s="116">
        <v>0.32600000000000001</v>
      </c>
      <c r="S26" s="166">
        <v>1342</v>
      </c>
    </row>
    <row r="27" spans="1:19" ht="3.2" customHeight="1">
      <c r="A27" s="117"/>
      <c r="B27" s="118"/>
      <c r="C27" s="217"/>
      <c r="D27" s="119"/>
      <c r="E27" s="230"/>
      <c r="F27" s="119"/>
      <c r="G27" s="230"/>
      <c r="H27" s="119"/>
      <c r="I27" s="167"/>
      <c r="J27" s="119"/>
      <c r="K27" s="167"/>
      <c r="L27" s="119"/>
      <c r="M27" s="167"/>
      <c r="N27" s="119"/>
      <c r="O27" s="167"/>
      <c r="P27" s="167"/>
      <c r="Q27" s="167"/>
      <c r="R27" s="119"/>
      <c r="S27" s="220"/>
    </row>
    <row r="28" spans="1:19" ht="15.95" customHeight="1">
      <c r="A28" s="33" t="s">
        <v>23</v>
      </c>
      <c r="B28" s="34" t="s">
        <v>24</v>
      </c>
      <c r="C28" s="35">
        <v>7921</v>
      </c>
      <c r="D28" s="120">
        <v>0.39500000000000002</v>
      </c>
      <c r="E28" s="240">
        <v>3126</v>
      </c>
      <c r="F28" s="120">
        <v>0.60499999999999998</v>
      </c>
      <c r="G28" s="233">
        <v>4795</v>
      </c>
      <c r="H28" s="120">
        <v>0.49</v>
      </c>
      <c r="I28" s="36">
        <v>3882</v>
      </c>
      <c r="J28" s="120">
        <v>0</v>
      </c>
      <c r="K28" s="36">
        <v>0</v>
      </c>
      <c r="L28" s="120">
        <v>0</v>
      </c>
      <c r="M28" s="36">
        <v>0</v>
      </c>
      <c r="N28" s="120">
        <v>0.115</v>
      </c>
      <c r="O28" s="36">
        <v>913</v>
      </c>
      <c r="P28" s="120">
        <v>0</v>
      </c>
      <c r="Q28" s="36">
        <v>0</v>
      </c>
      <c r="R28" s="120">
        <v>0</v>
      </c>
      <c r="S28" s="36">
        <v>0</v>
      </c>
    </row>
    <row r="29" spans="1:19" ht="15.95" customHeight="1">
      <c r="A29" s="37" t="s">
        <v>25</v>
      </c>
      <c r="B29" s="38" t="s">
        <v>26</v>
      </c>
      <c r="C29" s="23">
        <v>6417</v>
      </c>
      <c r="D29" s="113">
        <v>0.253</v>
      </c>
      <c r="E29" s="240">
        <v>1626</v>
      </c>
      <c r="F29" s="113">
        <v>0.747</v>
      </c>
      <c r="G29" s="233">
        <v>4791</v>
      </c>
      <c r="H29" s="113">
        <v>0.67400000000000004</v>
      </c>
      <c r="I29" s="24">
        <v>4324</v>
      </c>
      <c r="J29" s="113">
        <v>3.5000000000000003E-2</v>
      </c>
      <c r="K29" s="24">
        <v>223</v>
      </c>
      <c r="L29" s="113">
        <v>2.1999999999999999E-2</v>
      </c>
      <c r="M29" s="24">
        <v>138</v>
      </c>
      <c r="N29" s="113">
        <v>1.7000000000000001E-2</v>
      </c>
      <c r="O29" s="24">
        <v>106</v>
      </c>
      <c r="P29" s="113">
        <v>0</v>
      </c>
      <c r="Q29" s="24">
        <v>0</v>
      </c>
      <c r="R29" s="113">
        <v>0</v>
      </c>
      <c r="S29" s="24">
        <v>0</v>
      </c>
    </row>
    <row r="30" spans="1:19" ht="15.95" customHeight="1">
      <c r="A30" s="37" t="s">
        <v>27</v>
      </c>
      <c r="B30" s="38" t="s">
        <v>28</v>
      </c>
      <c r="C30" s="23">
        <v>28371</v>
      </c>
      <c r="D30" s="113">
        <v>0.21299999999999999</v>
      </c>
      <c r="E30" s="242">
        <v>6044</v>
      </c>
      <c r="F30" s="113">
        <v>0.78700000000000003</v>
      </c>
      <c r="G30" s="239">
        <v>22327</v>
      </c>
      <c r="H30" s="113">
        <v>0.20100000000000001</v>
      </c>
      <c r="I30" s="24">
        <v>5716</v>
      </c>
      <c r="J30" s="113">
        <v>2.1999999999999999E-2</v>
      </c>
      <c r="K30" s="24">
        <v>632</v>
      </c>
      <c r="L30" s="113">
        <v>0.19800000000000001</v>
      </c>
      <c r="M30" s="24">
        <v>5608</v>
      </c>
      <c r="N30" s="113">
        <v>0.26800000000000002</v>
      </c>
      <c r="O30" s="24">
        <v>7594</v>
      </c>
      <c r="P30" s="113">
        <v>3.6999999999999998E-2</v>
      </c>
      <c r="Q30" s="24">
        <v>1060</v>
      </c>
      <c r="R30" s="113">
        <v>6.0999999999999999E-2</v>
      </c>
      <c r="S30" s="24">
        <v>1717</v>
      </c>
    </row>
    <row r="31" spans="1:19" ht="15.95" customHeight="1">
      <c r="A31" s="39" t="s">
        <v>29</v>
      </c>
      <c r="B31" s="40" t="s">
        <v>30</v>
      </c>
      <c r="C31" s="27">
        <v>13587</v>
      </c>
      <c r="D31" s="228">
        <v>0.38500000000000001</v>
      </c>
      <c r="E31" s="241">
        <v>5228</v>
      </c>
      <c r="F31" s="238">
        <v>0.61499999999999999</v>
      </c>
      <c r="G31" s="237">
        <v>8359</v>
      </c>
      <c r="H31" s="229">
        <v>3.3000000000000002E-2</v>
      </c>
      <c r="I31" s="28">
        <v>446</v>
      </c>
      <c r="J31" s="116">
        <v>4.0000000000000001E-3</v>
      </c>
      <c r="K31" s="28">
        <v>48</v>
      </c>
      <c r="L31" s="116">
        <v>0.32400000000000001</v>
      </c>
      <c r="M31" s="28">
        <v>4399</v>
      </c>
      <c r="N31" s="116">
        <v>5.0999999999999997E-2</v>
      </c>
      <c r="O31" s="28">
        <v>697</v>
      </c>
      <c r="P31" s="116">
        <v>9.9000000000000005E-2</v>
      </c>
      <c r="Q31" s="28">
        <v>1341</v>
      </c>
      <c r="R31" s="116">
        <v>0.105</v>
      </c>
      <c r="S31" s="28">
        <v>1428</v>
      </c>
    </row>
    <row r="32" spans="1:19" ht="3.2" customHeight="1">
      <c r="A32" s="117"/>
      <c r="B32" s="118"/>
      <c r="C32" s="217"/>
      <c r="D32" s="121"/>
      <c r="E32" s="230"/>
      <c r="F32" s="121"/>
      <c r="G32" s="230"/>
      <c r="H32" s="121"/>
      <c r="I32" s="167"/>
      <c r="J32" s="122"/>
      <c r="K32" s="167"/>
      <c r="L32" s="121"/>
      <c r="M32" s="167"/>
      <c r="N32" s="121"/>
      <c r="O32" s="167"/>
      <c r="P32" s="121"/>
      <c r="Q32" s="167"/>
      <c r="R32" s="121"/>
      <c r="S32" s="221"/>
    </row>
    <row r="33" spans="1:19" ht="15.95" customHeight="1">
      <c r="A33" s="123" t="s">
        <v>31</v>
      </c>
      <c r="B33" s="124" t="s">
        <v>32</v>
      </c>
      <c r="C33" s="218">
        <v>56296</v>
      </c>
      <c r="D33" s="125">
        <v>0.28499999999999998</v>
      </c>
      <c r="E33" s="243">
        <v>16024</v>
      </c>
      <c r="F33" s="125">
        <v>0.71499999999999997</v>
      </c>
      <c r="G33" s="243">
        <v>40272</v>
      </c>
      <c r="H33" s="125">
        <v>0.255</v>
      </c>
      <c r="I33" s="168">
        <v>14368</v>
      </c>
      <c r="J33" s="125">
        <v>1.6E-2</v>
      </c>
      <c r="K33" s="168">
        <v>903</v>
      </c>
      <c r="L33" s="125">
        <v>0.18</v>
      </c>
      <c r="M33" s="168">
        <v>10145</v>
      </c>
      <c r="N33" s="125">
        <v>0.16500000000000001</v>
      </c>
      <c r="O33" s="168">
        <v>9310</v>
      </c>
      <c r="P33" s="125">
        <v>4.2999999999999997E-2</v>
      </c>
      <c r="Q33" s="168">
        <v>2401</v>
      </c>
      <c r="R33" s="125">
        <v>5.6000000000000001E-2</v>
      </c>
      <c r="S33" s="168">
        <v>3145</v>
      </c>
    </row>
    <row r="34" spans="1:19" ht="3.2" customHeight="1">
      <c r="A34" s="117"/>
      <c r="B34" s="118"/>
      <c r="C34" s="217"/>
      <c r="D34" s="121"/>
      <c r="E34" s="244"/>
      <c r="F34" s="121"/>
      <c r="G34" s="244"/>
      <c r="H34" s="121"/>
      <c r="I34" s="167"/>
      <c r="J34" s="169"/>
      <c r="K34" s="167"/>
      <c r="L34" s="121"/>
      <c r="M34" s="167"/>
      <c r="N34" s="121"/>
      <c r="O34" s="167"/>
      <c r="P34" s="121"/>
      <c r="Q34" s="167"/>
      <c r="R34" s="121"/>
      <c r="S34" s="221"/>
    </row>
    <row r="35" spans="1:19" ht="15.95" customHeight="1">
      <c r="A35" s="245" t="s">
        <v>31</v>
      </c>
      <c r="B35" s="246" t="s">
        <v>85</v>
      </c>
      <c r="C35" s="247">
        <v>52175</v>
      </c>
      <c r="D35" s="248">
        <v>0.26700000000000002</v>
      </c>
      <c r="E35" s="240">
        <v>13910</v>
      </c>
      <c r="F35" s="249">
        <v>0.73299999999999998</v>
      </c>
      <c r="G35" s="240">
        <v>38265</v>
      </c>
      <c r="H35" s="250">
        <v>0.27500000000000002</v>
      </c>
      <c r="I35" s="251">
        <v>14368</v>
      </c>
      <c r="J35" s="252">
        <v>1.7000000000000001E-2</v>
      </c>
      <c r="K35" s="251">
        <v>903</v>
      </c>
      <c r="L35" s="252">
        <v>0.19400000000000001</v>
      </c>
      <c r="M35" s="251">
        <v>10145</v>
      </c>
      <c r="N35" s="252">
        <v>0.17799999999999999</v>
      </c>
      <c r="O35" s="251">
        <v>9310</v>
      </c>
      <c r="P35" s="252">
        <v>3.3000000000000002E-2</v>
      </c>
      <c r="Q35" s="251">
        <v>1736</v>
      </c>
      <c r="R35" s="252">
        <v>3.5000000000000003E-2</v>
      </c>
      <c r="S35" s="251">
        <v>1803</v>
      </c>
    </row>
    <row r="36" spans="1:19" ht="18" customHeight="1">
      <c r="E36" s="67"/>
      <c r="G36" s="67"/>
    </row>
  </sheetData>
  <mergeCells count="8">
    <mergeCell ref="N1:O1"/>
    <mergeCell ref="P1:Q1"/>
    <mergeCell ref="R1:S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74" orientation="landscape" r:id="rId1"/>
  <headerFooter alignWithMargins="0">
    <oddHeader>&amp;LSchweizerische Holzenergiestatistik EJ2021&amp;C&amp;"Arial,Fett"&amp;12Umwandlungsverluste und Nutzenergie nach Verbrauchergruppen&amp;"Arial,Standard"
&amp;10in  TJ (effektive Jahreswerte, Aufteilung per 31.12.)&amp;R&amp;"Arial,Standard"Tabelle O</oddHeader>
    <oddFooter>&amp;R15.08.2022</oddFoot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view="pageLayout" zoomScale="80" zoomScaleNormal="100" zoomScalePageLayoutView="80" workbookViewId="0">
      <selection activeCell="V48" sqref="V48"/>
    </sheetView>
  </sheetViews>
  <sheetFormatPr baseColWidth="10" defaultColWidth="11.42578125" defaultRowHeight="12"/>
  <cols>
    <col min="1" max="1" width="20.28515625" style="71" customWidth="1"/>
    <col min="2" max="20" width="7.85546875" style="71" customWidth="1"/>
    <col min="21" max="21" width="10.140625" style="71" customWidth="1"/>
    <col min="22" max="23" width="7.85546875" style="71" customWidth="1"/>
    <col min="24" max="16384" width="11.42578125" style="71"/>
  </cols>
  <sheetData>
    <row r="1" spans="1:24" ht="14.1" customHeight="1">
      <c r="A1" s="73" t="s">
        <v>164</v>
      </c>
      <c r="B1" s="297" t="s">
        <v>165</v>
      </c>
      <c r="C1" s="297"/>
      <c r="D1" s="297" t="s">
        <v>166</v>
      </c>
      <c r="E1" s="297"/>
      <c r="F1" s="297" t="s">
        <v>167</v>
      </c>
      <c r="G1" s="297"/>
      <c r="H1" s="297" t="s">
        <v>168</v>
      </c>
      <c r="I1" s="297"/>
      <c r="J1" s="297" t="s">
        <v>169</v>
      </c>
      <c r="K1" s="297"/>
      <c r="L1" s="297" t="s">
        <v>170</v>
      </c>
      <c r="M1" s="297"/>
      <c r="N1" s="297" t="s">
        <v>171</v>
      </c>
      <c r="O1" s="297"/>
      <c r="P1" s="297" t="s">
        <v>172</v>
      </c>
      <c r="Q1" s="297"/>
      <c r="R1" s="297" t="s">
        <v>173</v>
      </c>
      <c r="S1" s="297"/>
      <c r="T1" s="297" t="s">
        <v>174</v>
      </c>
      <c r="U1" s="297"/>
      <c r="V1" s="82" t="s">
        <v>175</v>
      </c>
      <c r="W1" s="224"/>
    </row>
    <row r="2" spans="1:24" ht="14.1" customHeight="1">
      <c r="A2" s="73"/>
      <c r="B2" s="82" t="s">
        <v>176</v>
      </c>
      <c r="C2" s="82" t="s">
        <v>177</v>
      </c>
      <c r="D2" s="82" t="s">
        <v>176</v>
      </c>
      <c r="E2" s="82" t="s">
        <v>177</v>
      </c>
      <c r="F2" s="82" t="s">
        <v>176</v>
      </c>
      <c r="G2" s="82" t="s">
        <v>177</v>
      </c>
      <c r="H2" s="82" t="s">
        <v>176</v>
      </c>
      <c r="I2" s="82" t="s">
        <v>177</v>
      </c>
      <c r="J2" s="82" t="s">
        <v>176</v>
      </c>
      <c r="K2" s="82" t="s">
        <v>177</v>
      </c>
      <c r="L2" s="82" t="s">
        <v>176</v>
      </c>
      <c r="M2" s="82" t="s">
        <v>177</v>
      </c>
      <c r="N2" s="82" t="s">
        <v>176</v>
      </c>
      <c r="O2" s="82" t="s">
        <v>177</v>
      </c>
      <c r="P2" s="82" t="s">
        <v>176</v>
      </c>
      <c r="Q2" s="82" t="s">
        <v>177</v>
      </c>
      <c r="R2" s="82" t="s">
        <v>176</v>
      </c>
      <c r="S2" s="82" t="s">
        <v>177</v>
      </c>
      <c r="T2" s="82" t="s">
        <v>178</v>
      </c>
      <c r="U2" s="82" t="s">
        <v>177</v>
      </c>
      <c r="V2" s="82" t="s">
        <v>179</v>
      </c>
      <c r="W2" s="82" t="s">
        <v>180</v>
      </c>
    </row>
    <row r="3" spans="1:24" ht="14.1" customHeight="1">
      <c r="A3" s="74" t="s">
        <v>181</v>
      </c>
      <c r="B3" s="83">
        <v>240</v>
      </c>
      <c r="C3" s="84">
        <v>30237</v>
      </c>
      <c r="D3" s="275">
        <v>221</v>
      </c>
      <c r="E3" s="84">
        <v>24549</v>
      </c>
      <c r="F3" s="275">
        <v>155</v>
      </c>
      <c r="G3" s="84">
        <v>19561</v>
      </c>
      <c r="H3" s="275">
        <v>81</v>
      </c>
      <c r="I3" s="84">
        <v>30682</v>
      </c>
      <c r="J3" s="275">
        <v>15</v>
      </c>
      <c r="K3" s="84">
        <v>5440</v>
      </c>
      <c r="L3" s="275">
        <v>24</v>
      </c>
      <c r="M3" s="84">
        <v>9382</v>
      </c>
      <c r="N3" s="275">
        <v>80</v>
      </c>
      <c r="O3" s="84">
        <v>79411</v>
      </c>
      <c r="P3" s="276" t="s">
        <v>301</v>
      </c>
      <c r="Q3" s="84" t="s">
        <v>299</v>
      </c>
      <c r="R3" s="275">
        <v>25</v>
      </c>
      <c r="S3" s="84">
        <v>25629</v>
      </c>
      <c r="T3" s="275">
        <v>843</v>
      </c>
      <c r="U3" s="84">
        <v>226531</v>
      </c>
      <c r="V3" s="253">
        <v>7.0999999999999994E-2</v>
      </c>
      <c r="W3" s="253">
        <v>0.08</v>
      </c>
      <c r="X3" s="72"/>
    </row>
    <row r="4" spans="1:24" ht="14.1" customHeight="1">
      <c r="A4" s="75" t="s">
        <v>182</v>
      </c>
      <c r="B4" s="85">
        <v>44</v>
      </c>
      <c r="C4" s="86">
        <v>4877</v>
      </c>
      <c r="D4" s="274">
        <v>6</v>
      </c>
      <c r="E4" s="86">
        <v>460</v>
      </c>
      <c r="F4" s="274">
        <v>34</v>
      </c>
      <c r="G4" s="86">
        <v>4180</v>
      </c>
      <c r="H4" s="274">
        <v>8</v>
      </c>
      <c r="I4" s="86">
        <v>3090</v>
      </c>
      <c r="J4" s="274">
        <v>0</v>
      </c>
      <c r="K4" s="86">
        <v>0</v>
      </c>
      <c r="L4" s="274" t="s">
        <v>301</v>
      </c>
      <c r="M4" s="86" t="s">
        <v>302</v>
      </c>
      <c r="N4" s="274">
        <v>12</v>
      </c>
      <c r="O4" s="86">
        <v>11250</v>
      </c>
      <c r="P4" s="274">
        <v>0</v>
      </c>
      <c r="Q4" s="86">
        <v>0</v>
      </c>
      <c r="R4" s="274">
        <v>4</v>
      </c>
      <c r="S4" s="86">
        <v>3000</v>
      </c>
      <c r="T4" s="274">
        <v>110</v>
      </c>
      <c r="U4" s="86">
        <v>27567</v>
      </c>
      <c r="V4" s="253">
        <v>8.9999999999999993E-3</v>
      </c>
      <c r="W4" s="253">
        <v>0.01</v>
      </c>
      <c r="X4" s="72"/>
    </row>
    <row r="5" spans="1:24" ht="14.1" customHeight="1">
      <c r="A5" s="75" t="s">
        <v>183</v>
      </c>
      <c r="B5" s="85">
        <v>10</v>
      </c>
      <c r="C5" s="86">
        <v>720</v>
      </c>
      <c r="D5" s="274" t="s">
        <v>301</v>
      </c>
      <c r="E5" s="86" t="s">
        <v>298</v>
      </c>
      <c r="F5" s="274">
        <v>7</v>
      </c>
      <c r="G5" s="86">
        <v>810</v>
      </c>
      <c r="H5" s="274">
        <v>0</v>
      </c>
      <c r="I5" s="86">
        <v>0</v>
      </c>
      <c r="J5" s="274">
        <v>0</v>
      </c>
      <c r="K5" s="86">
        <v>0</v>
      </c>
      <c r="L5" s="274" t="s">
        <v>301</v>
      </c>
      <c r="M5" s="86" t="s">
        <v>302</v>
      </c>
      <c r="N5" s="274">
        <v>0</v>
      </c>
      <c r="O5" s="86">
        <v>0</v>
      </c>
      <c r="P5" s="274">
        <v>0</v>
      </c>
      <c r="Q5" s="86">
        <v>0</v>
      </c>
      <c r="R5" s="274" t="s">
        <v>301</v>
      </c>
      <c r="S5" s="86" t="s">
        <v>300</v>
      </c>
      <c r="T5" s="274">
        <v>23</v>
      </c>
      <c r="U5" s="86">
        <v>4990</v>
      </c>
      <c r="V5" s="253">
        <v>2E-3</v>
      </c>
      <c r="W5" s="253">
        <v>2E-3</v>
      </c>
      <c r="X5" s="72"/>
    </row>
    <row r="6" spans="1:24" ht="14.1" customHeight="1">
      <c r="A6" s="75" t="s">
        <v>184</v>
      </c>
      <c r="B6" s="87">
        <v>176</v>
      </c>
      <c r="C6" s="86">
        <v>20544</v>
      </c>
      <c r="D6" s="277">
        <v>161</v>
      </c>
      <c r="E6" s="86">
        <v>15426</v>
      </c>
      <c r="F6" s="274">
        <v>60</v>
      </c>
      <c r="G6" s="86">
        <v>7000</v>
      </c>
      <c r="H6" s="274">
        <v>30</v>
      </c>
      <c r="I6" s="86">
        <v>11380</v>
      </c>
      <c r="J6" s="274">
        <v>9</v>
      </c>
      <c r="K6" s="86">
        <v>3062</v>
      </c>
      <c r="L6" s="274">
        <v>8</v>
      </c>
      <c r="M6" s="86">
        <v>2948</v>
      </c>
      <c r="N6" s="274">
        <v>44</v>
      </c>
      <c r="O6" s="86">
        <v>43492</v>
      </c>
      <c r="P6" s="274">
        <v>0</v>
      </c>
      <c r="Q6" s="86">
        <v>0</v>
      </c>
      <c r="R6" s="274">
        <v>6</v>
      </c>
      <c r="S6" s="86">
        <v>6901</v>
      </c>
      <c r="T6" s="274">
        <v>494</v>
      </c>
      <c r="U6" s="86">
        <v>110753</v>
      </c>
      <c r="V6" s="253">
        <v>4.2000000000000003E-2</v>
      </c>
      <c r="W6" s="253">
        <v>3.9E-2</v>
      </c>
      <c r="X6" s="72"/>
    </row>
    <row r="7" spans="1:24" ht="14.1" customHeight="1">
      <c r="A7" s="75" t="s">
        <v>185</v>
      </c>
      <c r="B7" s="85">
        <v>4</v>
      </c>
      <c r="C7" s="86">
        <v>480</v>
      </c>
      <c r="D7" s="274">
        <v>35</v>
      </c>
      <c r="E7" s="86">
        <v>4165</v>
      </c>
      <c r="F7" s="274" t="s">
        <v>301</v>
      </c>
      <c r="G7" s="86" t="s">
        <v>302</v>
      </c>
      <c r="H7" s="274" t="s">
        <v>301</v>
      </c>
      <c r="I7" s="86" t="s">
        <v>302</v>
      </c>
      <c r="J7" s="274" t="s">
        <v>301</v>
      </c>
      <c r="K7" s="86" t="s">
        <v>302</v>
      </c>
      <c r="L7" s="274" t="s">
        <v>301</v>
      </c>
      <c r="M7" s="86" t="s">
        <v>302</v>
      </c>
      <c r="N7" s="274" t="s">
        <v>301</v>
      </c>
      <c r="O7" s="86" t="s">
        <v>299</v>
      </c>
      <c r="P7" s="274" t="s">
        <v>301</v>
      </c>
      <c r="Q7" s="86" t="s">
        <v>302</v>
      </c>
      <c r="R7" s="274">
        <v>0</v>
      </c>
      <c r="S7" s="86">
        <v>0</v>
      </c>
      <c r="T7" s="274">
        <v>50</v>
      </c>
      <c r="U7" s="86">
        <v>8980</v>
      </c>
      <c r="V7" s="253">
        <v>4.0000000000000001E-3</v>
      </c>
      <c r="W7" s="253">
        <v>3.0000000000000001E-3</v>
      </c>
      <c r="X7" s="72"/>
    </row>
    <row r="8" spans="1:24" ht="14.1" customHeight="1">
      <c r="A8" s="75" t="s">
        <v>186</v>
      </c>
      <c r="B8" s="85">
        <v>1174</v>
      </c>
      <c r="C8" s="86">
        <v>111923</v>
      </c>
      <c r="D8" s="274">
        <v>373</v>
      </c>
      <c r="E8" s="86">
        <v>43191</v>
      </c>
      <c r="F8" s="274">
        <v>426</v>
      </c>
      <c r="G8" s="86">
        <v>49064</v>
      </c>
      <c r="H8" s="274">
        <v>130</v>
      </c>
      <c r="I8" s="86">
        <v>48160</v>
      </c>
      <c r="J8" s="274">
        <v>24</v>
      </c>
      <c r="K8" s="86">
        <v>8448</v>
      </c>
      <c r="L8" s="274">
        <v>42</v>
      </c>
      <c r="M8" s="86">
        <v>15780</v>
      </c>
      <c r="N8" s="274">
        <v>151</v>
      </c>
      <c r="O8" s="86">
        <v>151687</v>
      </c>
      <c r="P8" s="274">
        <v>12</v>
      </c>
      <c r="Q8" s="86">
        <v>12006</v>
      </c>
      <c r="R8" s="274">
        <v>41</v>
      </c>
      <c r="S8" s="86">
        <v>40358</v>
      </c>
      <c r="T8" s="274">
        <v>2373</v>
      </c>
      <c r="U8" s="86">
        <v>480618</v>
      </c>
      <c r="V8" s="253">
        <v>0.20100000000000001</v>
      </c>
      <c r="W8" s="253">
        <v>0.16900000000000001</v>
      </c>
      <c r="X8" s="72"/>
    </row>
    <row r="9" spans="1:24" ht="14.1" customHeight="1">
      <c r="A9" s="75" t="s">
        <v>187</v>
      </c>
      <c r="B9" s="85">
        <v>161</v>
      </c>
      <c r="C9" s="86">
        <v>18824</v>
      </c>
      <c r="D9" s="274">
        <v>79</v>
      </c>
      <c r="E9" s="86">
        <v>8879</v>
      </c>
      <c r="F9" s="274">
        <v>85</v>
      </c>
      <c r="G9" s="86">
        <v>10411</v>
      </c>
      <c r="H9" s="274">
        <v>33</v>
      </c>
      <c r="I9" s="86">
        <v>12450</v>
      </c>
      <c r="J9" s="274" t="s">
        <v>301</v>
      </c>
      <c r="K9" s="86" t="s">
        <v>302</v>
      </c>
      <c r="L9" s="274">
        <v>16</v>
      </c>
      <c r="M9" s="86">
        <v>6250</v>
      </c>
      <c r="N9" s="274">
        <v>59</v>
      </c>
      <c r="O9" s="86">
        <v>65608</v>
      </c>
      <c r="P9" s="274" t="s">
        <v>301</v>
      </c>
      <c r="Q9" s="86" t="s">
        <v>302</v>
      </c>
      <c r="R9" s="274">
        <v>24</v>
      </c>
      <c r="S9" s="86">
        <v>35690</v>
      </c>
      <c r="T9" s="274">
        <v>461</v>
      </c>
      <c r="U9" s="86">
        <v>159581</v>
      </c>
      <c r="V9" s="253">
        <v>3.9E-2</v>
      </c>
      <c r="W9" s="253">
        <v>5.6000000000000001E-2</v>
      </c>
      <c r="X9" s="72"/>
    </row>
    <row r="10" spans="1:24" ht="14.1" customHeight="1">
      <c r="A10" s="75" t="s">
        <v>188</v>
      </c>
      <c r="B10" s="87">
        <v>24</v>
      </c>
      <c r="C10" s="86">
        <v>3123</v>
      </c>
      <c r="D10" s="277">
        <v>38</v>
      </c>
      <c r="E10" s="86">
        <v>4263</v>
      </c>
      <c r="F10" s="274">
        <v>5</v>
      </c>
      <c r="G10" s="86">
        <v>948</v>
      </c>
      <c r="H10" s="274">
        <v>8</v>
      </c>
      <c r="I10" s="86">
        <v>2930</v>
      </c>
      <c r="J10" s="274">
        <v>10</v>
      </c>
      <c r="K10" s="86">
        <v>3949</v>
      </c>
      <c r="L10" s="274" t="s">
        <v>301</v>
      </c>
      <c r="M10" s="86" t="s">
        <v>299</v>
      </c>
      <c r="N10" s="274">
        <v>15</v>
      </c>
      <c r="O10" s="86">
        <v>17531</v>
      </c>
      <c r="P10" s="274">
        <v>7</v>
      </c>
      <c r="Q10" s="86">
        <v>4211</v>
      </c>
      <c r="R10" s="274" t="s">
        <v>301</v>
      </c>
      <c r="S10" s="86" t="s">
        <v>299</v>
      </c>
      <c r="T10" s="274">
        <v>112</v>
      </c>
      <c r="U10" s="86">
        <v>39841</v>
      </c>
      <c r="V10" s="253">
        <v>8.9999999999999993E-3</v>
      </c>
      <c r="W10" s="253">
        <v>1.4E-2</v>
      </c>
      <c r="X10" s="72"/>
    </row>
    <row r="11" spans="1:24" ht="14.1" customHeight="1">
      <c r="A11" s="75" t="s">
        <v>189</v>
      </c>
      <c r="B11" s="85">
        <v>27</v>
      </c>
      <c r="C11" s="86">
        <v>2817</v>
      </c>
      <c r="D11" s="274">
        <v>17</v>
      </c>
      <c r="E11" s="86">
        <v>1325</v>
      </c>
      <c r="F11" s="274">
        <v>17</v>
      </c>
      <c r="G11" s="86">
        <v>1780</v>
      </c>
      <c r="H11" s="274" t="s">
        <v>301</v>
      </c>
      <c r="I11" s="86" t="s">
        <v>302</v>
      </c>
      <c r="J11" s="274">
        <v>0</v>
      </c>
      <c r="K11" s="86">
        <v>0</v>
      </c>
      <c r="L11" s="274" t="s">
        <v>301</v>
      </c>
      <c r="M11" s="86" t="s">
        <v>302</v>
      </c>
      <c r="N11" s="274">
        <v>10</v>
      </c>
      <c r="O11" s="86">
        <v>6806</v>
      </c>
      <c r="P11" s="274">
        <v>0</v>
      </c>
      <c r="Q11" s="86">
        <v>0</v>
      </c>
      <c r="R11" s="274" t="s">
        <v>301</v>
      </c>
      <c r="S11" s="86" t="s">
        <v>302</v>
      </c>
      <c r="T11" s="274">
        <v>75</v>
      </c>
      <c r="U11" s="86">
        <v>14338</v>
      </c>
      <c r="V11" s="253">
        <v>6.0000000000000001E-3</v>
      </c>
      <c r="W11" s="253">
        <v>5.0000000000000001E-3</v>
      </c>
      <c r="X11" s="72"/>
    </row>
    <row r="12" spans="1:24" ht="14.1" customHeight="1">
      <c r="A12" s="75" t="s">
        <v>190</v>
      </c>
      <c r="B12" s="85">
        <v>142</v>
      </c>
      <c r="C12" s="86">
        <v>17497</v>
      </c>
      <c r="D12" s="274">
        <v>83</v>
      </c>
      <c r="E12" s="86">
        <v>9174</v>
      </c>
      <c r="F12" s="274">
        <v>127</v>
      </c>
      <c r="G12" s="86">
        <v>16639</v>
      </c>
      <c r="H12" s="274">
        <v>24</v>
      </c>
      <c r="I12" s="86">
        <v>8453</v>
      </c>
      <c r="J12" s="274">
        <v>4</v>
      </c>
      <c r="K12" s="86">
        <v>1346</v>
      </c>
      <c r="L12" s="274">
        <v>12</v>
      </c>
      <c r="M12" s="86">
        <v>4294</v>
      </c>
      <c r="N12" s="274">
        <v>28</v>
      </c>
      <c r="O12" s="86">
        <v>26883</v>
      </c>
      <c r="P12" s="274">
        <v>0</v>
      </c>
      <c r="Q12" s="86">
        <v>0</v>
      </c>
      <c r="R12" s="274">
        <v>13</v>
      </c>
      <c r="S12" s="86">
        <v>11264</v>
      </c>
      <c r="T12" s="274">
        <v>433</v>
      </c>
      <c r="U12" s="86">
        <v>95550</v>
      </c>
      <c r="V12" s="253">
        <v>3.6999999999999998E-2</v>
      </c>
      <c r="W12" s="253">
        <v>3.4000000000000002E-2</v>
      </c>
      <c r="X12" s="72"/>
    </row>
    <row r="13" spans="1:24" ht="14.1" customHeight="1">
      <c r="A13" s="75" t="s">
        <v>191</v>
      </c>
      <c r="B13" s="85">
        <v>52</v>
      </c>
      <c r="C13" s="86">
        <v>6224</v>
      </c>
      <c r="D13" s="274">
        <v>20</v>
      </c>
      <c r="E13" s="86">
        <v>2160</v>
      </c>
      <c r="F13" s="274">
        <v>7</v>
      </c>
      <c r="G13" s="86">
        <v>706</v>
      </c>
      <c r="H13" s="274">
        <v>10</v>
      </c>
      <c r="I13" s="86">
        <v>3556</v>
      </c>
      <c r="J13" s="274" t="s">
        <v>301</v>
      </c>
      <c r="K13" s="86" t="s">
        <v>302</v>
      </c>
      <c r="L13" s="274" t="s">
        <v>301</v>
      </c>
      <c r="M13" s="86" t="s">
        <v>302</v>
      </c>
      <c r="N13" s="274">
        <v>16</v>
      </c>
      <c r="O13" s="86">
        <v>14700</v>
      </c>
      <c r="P13" s="274">
        <v>0</v>
      </c>
      <c r="Q13" s="86">
        <v>0</v>
      </c>
      <c r="R13" s="274">
        <v>7</v>
      </c>
      <c r="S13" s="86">
        <v>6360</v>
      </c>
      <c r="T13" s="274">
        <v>116</v>
      </c>
      <c r="U13" s="86">
        <v>35122</v>
      </c>
      <c r="V13" s="253">
        <v>0.01</v>
      </c>
      <c r="W13" s="253">
        <v>1.2E-2</v>
      </c>
      <c r="X13" s="72"/>
    </row>
    <row r="14" spans="1:24" ht="14.1" customHeight="1">
      <c r="A14" s="75" t="s">
        <v>192</v>
      </c>
      <c r="B14" s="85">
        <v>513</v>
      </c>
      <c r="C14" s="86">
        <v>42479</v>
      </c>
      <c r="D14" s="274">
        <v>158</v>
      </c>
      <c r="E14" s="86">
        <v>16838</v>
      </c>
      <c r="F14" s="274">
        <v>199</v>
      </c>
      <c r="G14" s="86">
        <v>24512</v>
      </c>
      <c r="H14" s="274">
        <v>37</v>
      </c>
      <c r="I14" s="86">
        <v>13231</v>
      </c>
      <c r="J14" s="274">
        <v>8</v>
      </c>
      <c r="K14" s="86">
        <v>3035</v>
      </c>
      <c r="L14" s="274">
        <v>25</v>
      </c>
      <c r="M14" s="86">
        <v>9163</v>
      </c>
      <c r="N14" s="274">
        <v>54</v>
      </c>
      <c r="O14" s="86">
        <v>52940</v>
      </c>
      <c r="P14" s="274">
        <v>5</v>
      </c>
      <c r="Q14" s="86">
        <v>2808</v>
      </c>
      <c r="R14" s="274">
        <v>39</v>
      </c>
      <c r="S14" s="86">
        <v>36390</v>
      </c>
      <c r="T14" s="274">
        <v>1038</v>
      </c>
      <c r="U14" s="86">
        <v>201397</v>
      </c>
      <c r="V14" s="253">
        <v>8.7999999999999995E-2</v>
      </c>
      <c r="W14" s="253">
        <v>7.0999999999999994E-2</v>
      </c>
      <c r="X14" s="72"/>
    </row>
    <row r="15" spans="1:24" ht="14.1" customHeight="1">
      <c r="A15" s="75" t="s">
        <v>193</v>
      </c>
      <c r="B15" s="85">
        <v>119</v>
      </c>
      <c r="C15" s="86">
        <v>10869</v>
      </c>
      <c r="D15" s="274">
        <v>68</v>
      </c>
      <c r="E15" s="86">
        <v>7662</v>
      </c>
      <c r="F15" s="274">
        <v>23</v>
      </c>
      <c r="G15" s="86">
        <v>3192</v>
      </c>
      <c r="H15" s="274">
        <v>16</v>
      </c>
      <c r="I15" s="86">
        <v>6359</v>
      </c>
      <c r="J15" s="274" t="s">
        <v>301</v>
      </c>
      <c r="K15" s="86" t="s">
        <v>302</v>
      </c>
      <c r="L15" s="274" t="s">
        <v>301</v>
      </c>
      <c r="M15" s="86" t="s">
        <v>302</v>
      </c>
      <c r="N15" s="274">
        <v>26</v>
      </c>
      <c r="O15" s="86">
        <v>35463</v>
      </c>
      <c r="P15" s="274">
        <v>6</v>
      </c>
      <c r="Q15" s="86">
        <v>5100</v>
      </c>
      <c r="R15" s="274">
        <v>5</v>
      </c>
      <c r="S15" s="86">
        <v>12450</v>
      </c>
      <c r="T15" s="274">
        <v>267</v>
      </c>
      <c r="U15" s="86">
        <v>82495</v>
      </c>
      <c r="V15" s="253">
        <v>2.3E-2</v>
      </c>
      <c r="W15" s="253">
        <v>2.9000000000000001E-2</v>
      </c>
      <c r="X15" s="72"/>
    </row>
    <row r="16" spans="1:24" ht="14.1" customHeight="1">
      <c r="A16" s="75" t="s">
        <v>194</v>
      </c>
      <c r="B16" s="85">
        <v>21</v>
      </c>
      <c r="C16" s="86">
        <v>2612</v>
      </c>
      <c r="D16" s="274">
        <v>16</v>
      </c>
      <c r="E16" s="86">
        <v>1537</v>
      </c>
      <c r="F16" s="274">
        <v>21</v>
      </c>
      <c r="G16" s="86">
        <v>2460</v>
      </c>
      <c r="H16" s="274">
        <v>6</v>
      </c>
      <c r="I16" s="86">
        <v>2160</v>
      </c>
      <c r="J16" s="274" t="s">
        <v>301</v>
      </c>
      <c r="K16" s="86" t="s">
        <v>302</v>
      </c>
      <c r="L16" s="274" t="s">
        <v>301</v>
      </c>
      <c r="M16" s="86" t="s">
        <v>303</v>
      </c>
      <c r="N16" s="274">
        <v>8</v>
      </c>
      <c r="O16" s="86">
        <v>7850</v>
      </c>
      <c r="P16" s="274">
        <v>0</v>
      </c>
      <c r="Q16" s="86">
        <v>0</v>
      </c>
      <c r="R16" s="274">
        <v>5</v>
      </c>
      <c r="S16" s="86">
        <v>3500</v>
      </c>
      <c r="T16" s="274">
        <v>81</v>
      </c>
      <c r="U16" s="86">
        <v>21759</v>
      </c>
      <c r="V16" s="253">
        <v>7.0000000000000001E-3</v>
      </c>
      <c r="W16" s="253">
        <v>8.0000000000000002E-3</v>
      </c>
      <c r="X16" s="72"/>
    </row>
    <row r="17" spans="1:24" ht="14.1" customHeight="1">
      <c r="A17" s="75" t="s">
        <v>195</v>
      </c>
      <c r="B17" s="85">
        <v>28</v>
      </c>
      <c r="C17" s="86">
        <v>2920</v>
      </c>
      <c r="D17" s="274">
        <v>10</v>
      </c>
      <c r="E17" s="86">
        <v>1093</v>
      </c>
      <c r="F17" s="274">
        <v>26</v>
      </c>
      <c r="G17" s="86">
        <v>3011</v>
      </c>
      <c r="H17" s="274">
        <v>5</v>
      </c>
      <c r="I17" s="86">
        <v>1950</v>
      </c>
      <c r="J17" s="274">
        <v>0</v>
      </c>
      <c r="K17" s="86">
        <v>0</v>
      </c>
      <c r="L17" s="274" t="s">
        <v>301</v>
      </c>
      <c r="M17" s="86" t="s">
        <v>302</v>
      </c>
      <c r="N17" s="274">
        <v>23</v>
      </c>
      <c r="O17" s="86">
        <v>35250</v>
      </c>
      <c r="P17" s="274">
        <v>0</v>
      </c>
      <c r="Q17" s="86">
        <v>0</v>
      </c>
      <c r="R17" s="274">
        <v>7</v>
      </c>
      <c r="S17" s="86">
        <v>8750</v>
      </c>
      <c r="T17" s="274">
        <v>102</v>
      </c>
      <c r="U17" s="86">
        <v>54045</v>
      </c>
      <c r="V17" s="253">
        <v>8.9999999999999993E-3</v>
      </c>
      <c r="W17" s="253">
        <v>1.9E-2</v>
      </c>
      <c r="X17" s="72"/>
    </row>
    <row r="18" spans="1:24" ht="14.1" customHeight="1">
      <c r="A18" s="75" t="s">
        <v>196</v>
      </c>
      <c r="B18" s="85">
        <v>82</v>
      </c>
      <c r="C18" s="86">
        <v>9789</v>
      </c>
      <c r="D18" s="274">
        <v>19</v>
      </c>
      <c r="E18" s="86">
        <v>2100</v>
      </c>
      <c r="F18" s="274">
        <v>26</v>
      </c>
      <c r="G18" s="86">
        <v>3841</v>
      </c>
      <c r="H18" s="274">
        <v>17</v>
      </c>
      <c r="I18" s="86">
        <v>6488</v>
      </c>
      <c r="J18" s="274" t="s">
        <v>301</v>
      </c>
      <c r="K18" s="86" t="s">
        <v>302</v>
      </c>
      <c r="L18" s="274">
        <v>4</v>
      </c>
      <c r="M18" s="86">
        <v>1351</v>
      </c>
      <c r="N18" s="274">
        <v>15</v>
      </c>
      <c r="O18" s="86">
        <v>12660</v>
      </c>
      <c r="P18" s="274">
        <v>0</v>
      </c>
      <c r="Q18" s="86">
        <v>0</v>
      </c>
      <c r="R18" s="274">
        <v>3</v>
      </c>
      <c r="S18" s="86" t="s">
        <v>300</v>
      </c>
      <c r="T18" s="274">
        <v>167</v>
      </c>
      <c r="U18" s="86">
        <v>39640</v>
      </c>
      <c r="V18" s="253">
        <v>1.4E-2</v>
      </c>
      <c r="W18" s="253">
        <v>1.4E-2</v>
      </c>
      <c r="X18" s="72"/>
    </row>
    <row r="19" spans="1:24" ht="14.1" customHeight="1">
      <c r="A19" s="75" t="s">
        <v>197</v>
      </c>
      <c r="B19" s="85">
        <v>84</v>
      </c>
      <c r="C19" s="86">
        <v>9814</v>
      </c>
      <c r="D19" s="274">
        <v>25</v>
      </c>
      <c r="E19" s="86">
        <v>2701</v>
      </c>
      <c r="F19" s="274">
        <v>80</v>
      </c>
      <c r="G19" s="86">
        <v>10238</v>
      </c>
      <c r="H19" s="274">
        <v>13</v>
      </c>
      <c r="I19" s="86">
        <v>5110</v>
      </c>
      <c r="J19" s="274">
        <v>0</v>
      </c>
      <c r="K19" s="86">
        <v>0</v>
      </c>
      <c r="L19" s="274">
        <v>9</v>
      </c>
      <c r="M19" s="86">
        <v>3459</v>
      </c>
      <c r="N19" s="274">
        <v>13</v>
      </c>
      <c r="O19" s="86">
        <v>13950</v>
      </c>
      <c r="P19" s="274" t="s">
        <v>301</v>
      </c>
      <c r="Q19" s="86" t="s">
        <v>302</v>
      </c>
      <c r="R19" s="274">
        <v>21</v>
      </c>
      <c r="S19" s="86">
        <v>18608</v>
      </c>
      <c r="T19" s="274">
        <v>246</v>
      </c>
      <c r="U19" s="86">
        <v>64429</v>
      </c>
      <c r="V19" s="253">
        <v>2.1000000000000001E-2</v>
      </c>
      <c r="W19" s="253">
        <v>2.3E-2</v>
      </c>
      <c r="X19" s="72"/>
    </row>
    <row r="20" spans="1:24" ht="14.1" customHeight="1">
      <c r="A20" s="75" t="s">
        <v>198</v>
      </c>
      <c r="B20" s="85">
        <v>166</v>
      </c>
      <c r="C20" s="86">
        <v>17599</v>
      </c>
      <c r="D20" s="274">
        <v>57</v>
      </c>
      <c r="E20" s="86">
        <v>6804</v>
      </c>
      <c r="F20" s="274">
        <v>66</v>
      </c>
      <c r="G20" s="86">
        <v>8189</v>
      </c>
      <c r="H20" s="274">
        <v>40</v>
      </c>
      <c r="I20" s="86">
        <v>15277</v>
      </c>
      <c r="J20" s="274">
        <v>12</v>
      </c>
      <c r="K20" s="86">
        <v>4600</v>
      </c>
      <c r="L20" s="274">
        <v>10</v>
      </c>
      <c r="M20" s="86">
        <v>3941</v>
      </c>
      <c r="N20" s="274">
        <v>25</v>
      </c>
      <c r="O20" s="86">
        <v>21041</v>
      </c>
      <c r="P20" s="274">
        <v>4</v>
      </c>
      <c r="Q20" s="86">
        <v>2440</v>
      </c>
      <c r="R20" s="274">
        <v>4</v>
      </c>
      <c r="S20" s="86">
        <v>2997</v>
      </c>
      <c r="T20" s="274">
        <v>384</v>
      </c>
      <c r="U20" s="86">
        <v>82888</v>
      </c>
      <c r="V20" s="253">
        <v>3.2000000000000001E-2</v>
      </c>
      <c r="W20" s="253">
        <v>2.9000000000000001E-2</v>
      </c>
      <c r="X20" s="72"/>
    </row>
    <row r="21" spans="1:24" ht="14.1" customHeight="1">
      <c r="A21" s="75" t="s">
        <v>199</v>
      </c>
      <c r="B21" s="85">
        <v>222</v>
      </c>
      <c r="C21" s="86">
        <v>26497</v>
      </c>
      <c r="D21" s="274">
        <v>50</v>
      </c>
      <c r="E21" s="86">
        <v>6023</v>
      </c>
      <c r="F21" s="274">
        <v>233</v>
      </c>
      <c r="G21" s="86">
        <v>31447</v>
      </c>
      <c r="H21" s="274">
        <v>33</v>
      </c>
      <c r="I21" s="86">
        <v>12646</v>
      </c>
      <c r="J21" s="274" t="s">
        <v>301</v>
      </c>
      <c r="K21" s="86" t="s">
        <v>302</v>
      </c>
      <c r="L21" s="274">
        <v>29</v>
      </c>
      <c r="M21" s="86">
        <v>10954</v>
      </c>
      <c r="N21" s="274">
        <v>37</v>
      </c>
      <c r="O21" s="86">
        <v>37359</v>
      </c>
      <c r="P21" s="274" t="s">
        <v>301</v>
      </c>
      <c r="Q21" s="86" t="s">
        <v>302</v>
      </c>
      <c r="R21" s="274">
        <v>24</v>
      </c>
      <c r="S21" s="86">
        <v>26650</v>
      </c>
      <c r="T21" s="274">
        <v>632</v>
      </c>
      <c r="U21" s="86">
        <v>153376</v>
      </c>
      <c r="V21" s="253">
        <v>5.2999999999999999E-2</v>
      </c>
      <c r="W21" s="253">
        <v>5.3999999999999999E-2</v>
      </c>
      <c r="X21" s="72"/>
    </row>
    <row r="22" spans="1:24" ht="14.1" customHeight="1">
      <c r="A22" s="75" t="s">
        <v>200</v>
      </c>
      <c r="B22" s="85">
        <v>312</v>
      </c>
      <c r="C22" s="86">
        <v>33909</v>
      </c>
      <c r="D22" s="274">
        <v>51</v>
      </c>
      <c r="E22" s="86">
        <v>6320</v>
      </c>
      <c r="F22" s="274">
        <v>136</v>
      </c>
      <c r="G22" s="86">
        <v>17407</v>
      </c>
      <c r="H22" s="274">
        <v>35</v>
      </c>
      <c r="I22" s="86">
        <v>12933</v>
      </c>
      <c r="J22" s="274" t="s">
        <v>301</v>
      </c>
      <c r="K22" s="86" t="s">
        <v>302</v>
      </c>
      <c r="L22" s="274">
        <v>23</v>
      </c>
      <c r="M22" s="86">
        <v>8723</v>
      </c>
      <c r="N22" s="274">
        <v>33</v>
      </c>
      <c r="O22" s="86">
        <v>30513</v>
      </c>
      <c r="P22" s="274" t="s">
        <v>301</v>
      </c>
      <c r="Q22" s="86" t="s">
        <v>299</v>
      </c>
      <c r="R22" s="274">
        <v>17</v>
      </c>
      <c r="S22" s="86">
        <v>21120</v>
      </c>
      <c r="T22" s="274">
        <v>612</v>
      </c>
      <c r="U22" s="86">
        <v>133312</v>
      </c>
      <c r="V22" s="253">
        <v>5.1999999999999998E-2</v>
      </c>
      <c r="W22" s="253">
        <v>4.7E-2</v>
      </c>
      <c r="X22" s="72"/>
    </row>
    <row r="23" spans="1:24" ht="14.1" customHeight="1">
      <c r="A23" s="75" t="s">
        <v>201</v>
      </c>
      <c r="B23" s="85">
        <v>48</v>
      </c>
      <c r="C23" s="86">
        <v>5921</v>
      </c>
      <c r="D23" s="274">
        <v>17</v>
      </c>
      <c r="E23" s="86">
        <v>1788</v>
      </c>
      <c r="F23" s="274">
        <v>32</v>
      </c>
      <c r="G23" s="86">
        <v>4396</v>
      </c>
      <c r="H23" s="274">
        <v>12</v>
      </c>
      <c r="I23" s="86">
        <v>4740</v>
      </c>
      <c r="J23" s="274" t="s">
        <v>301</v>
      </c>
      <c r="K23" s="86" t="s">
        <v>302</v>
      </c>
      <c r="L23" s="274">
        <v>9</v>
      </c>
      <c r="M23" s="86">
        <v>3464</v>
      </c>
      <c r="N23" s="274">
        <v>42</v>
      </c>
      <c r="O23" s="86">
        <v>38690</v>
      </c>
      <c r="P23" s="274">
        <v>0</v>
      </c>
      <c r="Q23" s="86">
        <v>0</v>
      </c>
      <c r="R23" s="274" t="s">
        <v>301</v>
      </c>
      <c r="S23" s="86" t="s">
        <v>299</v>
      </c>
      <c r="T23" s="274">
        <v>164</v>
      </c>
      <c r="U23" s="86">
        <v>61459</v>
      </c>
      <c r="V23" s="253">
        <v>1.4E-2</v>
      </c>
      <c r="W23" s="253">
        <v>2.1999999999999999E-2</v>
      </c>
      <c r="X23" s="72"/>
    </row>
    <row r="24" spans="1:24" ht="14.1" customHeight="1">
      <c r="A24" s="75" t="s">
        <v>202</v>
      </c>
      <c r="B24" s="85">
        <v>5</v>
      </c>
      <c r="C24" s="86">
        <v>484</v>
      </c>
      <c r="D24" s="274">
        <v>4</v>
      </c>
      <c r="E24" s="86">
        <v>335</v>
      </c>
      <c r="F24" s="274">
        <v>16</v>
      </c>
      <c r="G24" s="86">
        <v>1877</v>
      </c>
      <c r="H24" s="274" t="s">
        <v>301</v>
      </c>
      <c r="I24" s="86" t="s">
        <v>302</v>
      </c>
      <c r="J24" s="274">
        <v>0</v>
      </c>
      <c r="K24" s="86">
        <v>0</v>
      </c>
      <c r="L24" s="274" t="s">
        <v>301</v>
      </c>
      <c r="M24" s="86" t="s">
        <v>302</v>
      </c>
      <c r="N24" s="274">
        <v>7</v>
      </c>
      <c r="O24" s="86">
        <v>18950</v>
      </c>
      <c r="P24" s="274">
        <v>0</v>
      </c>
      <c r="Q24" s="86">
        <v>0</v>
      </c>
      <c r="R24" s="274">
        <v>0</v>
      </c>
      <c r="S24" s="86">
        <v>0</v>
      </c>
      <c r="T24" s="274">
        <v>36</v>
      </c>
      <c r="U24" s="86">
        <v>23101</v>
      </c>
      <c r="V24" s="253">
        <v>3.0000000000000001E-3</v>
      </c>
      <c r="W24" s="253">
        <v>8.0000000000000002E-3</v>
      </c>
      <c r="X24" s="72"/>
    </row>
    <row r="25" spans="1:24" ht="14.1" customHeight="1">
      <c r="A25" s="75" t="s">
        <v>203</v>
      </c>
      <c r="B25" s="85">
        <v>94</v>
      </c>
      <c r="C25" s="86">
        <v>11944</v>
      </c>
      <c r="D25" s="274">
        <v>168</v>
      </c>
      <c r="E25" s="86">
        <v>20845</v>
      </c>
      <c r="F25" s="274">
        <v>133</v>
      </c>
      <c r="G25" s="86">
        <v>17036</v>
      </c>
      <c r="H25" s="274">
        <v>21</v>
      </c>
      <c r="I25" s="86">
        <v>7335</v>
      </c>
      <c r="J25" s="274">
        <v>10</v>
      </c>
      <c r="K25" s="86">
        <v>3001</v>
      </c>
      <c r="L25" s="274">
        <v>27</v>
      </c>
      <c r="M25" s="86">
        <v>10390</v>
      </c>
      <c r="N25" s="274">
        <v>32</v>
      </c>
      <c r="O25" s="86">
        <v>39827</v>
      </c>
      <c r="P25" s="274">
        <v>6</v>
      </c>
      <c r="Q25" s="86">
        <v>11751</v>
      </c>
      <c r="R25" s="274">
        <v>10</v>
      </c>
      <c r="S25" s="86">
        <v>13084</v>
      </c>
      <c r="T25" s="274">
        <v>501</v>
      </c>
      <c r="U25" s="86">
        <v>135212</v>
      </c>
      <c r="V25" s="253">
        <v>4.2000000000000003E-2</v>
      </c>
      <c r="W25" s="253">
        <v>4.7E-2</v>
      </c>
      <c r="X25" s="72"/>
    </row>
    <row r="26" spans="1:24" ht="14.1" customHeight="1">
      <c r="A26" s="75" t="s">
        <v>204</v>
      </c>
      <c r="B26" s="85">
        <v>254</v>
      </c>
      <c r="C26" s="86">
        <v>29371</v>
      </c>
      <c r="D26" s="274">
        <v>253</v>
      </c>
      <c r="E26" s="86">
        <v>30289</v>
      </c>
      <c r="F26" s="274">
        <v>101</v>
      </c>
      <c r="G26" s="86">
        <v>13716</v>
      </c>
      <c r="H26" s="274">
        <v>47</v>
      </c>
      <c r="I26" s="86">
        <v>16770</v>
      </c>
      <c r="J26" s="274">
        <v>25</v>
      </c>
      <c r="K26" s="86">
        <v>8272</v>
      </c>
      <c r="L26" s="274">
        <v>14</v>
      </c>
      <c r="M26" s="86">
        <v>5166</v>
      </c>
      <c r="N26" s="274">
        <v>55</v>
      </c>
      <c r="O26" s="86">
        <v>62941</v>
      </c>
      <c r="P26" s="274">
        <v>5</v>
      </c>
      <c r="Q26" s="86">
        <v>3240</v>
      </c>
      <c r="R26" s="274">
        <v>6</v>
      </c>
      <c r="S26" s="86">
        <v>5470</v>
      </c>
      <c r="T26" s="274">
        <v>760</v>
      </c>
      <c r="U26" s="86">
        <v>175235</v>
      </c>
      <c r="V26" s="253">
        <v>6.4000000000000001E-2</v>
      </c>
      <c r="W26" s="253">
        <v>6.2E-2</v>
      </c>
      <c r="X26" s="72"/>
    </row>
    <row r="27" spans="1:24" ht="14.1" customHeight="1">
      <c r="A27" s="75" t="s">
        <v>205</v>
      </c>
      <c r="B27" s="85">
        <v>115</v>
      </c>
      <c r="C27" s="86">
        <v>11290</v>
      </c>
      <c r="D27" s="274">
        <v>34</v>
      </c>
      <c r="E27" s="86">
        <v>3265</v>
      </c>
      <c r="F27" s="274">
        <v>43</v>
      </c>
      <c r="G27" s="86">
        <v>4805</v>
      </c>
      <c r="H27" s="274">
        <v>14</v>
      </c>
      <c r="I27" s="86">
        <v>4870</v>
      </c>
      <c r="J27" s="274" t="s">
        <v>301</v>
      </c>
      <c r="K27" s="86" t="s">
        <v>302</v>
      </c>
      <c r="L27" s="274">
        <v>5</v>
      </c>
      <c r="M27" s="86">
        <v>1780</v>
      </c>
      <c r="N27" s="274">
        <v>18</v>
      </c>
      <c r="O27" s="86">
        <v>17050</v>
      </c>
      <c r="P27" s="274" t="s">
        <v>301</v>
      </c>
      <c r="Q27" s="86" t="s">
        <v>302</v>
      </c>
      <c r="R27" s="274">
        <v>4</v>
      </c>
      <c r="S27" s="86">
        <v>2990</v>
      </c>
      <c r="T27" s="274">
        <v>236</v>
      </c>
      <c r="U27" s="86">
        <v>47151</v>
      </c>
      <c r="V27" s="255">
        <v>0.02</v>
      </c>
      <c r="W27" s="255">
        <v>1.7000000000000001E-2</v>
      </c>
      <c r="X27" s="72"/>
    </row>
    <row r="28" spans="1:24" ht="14.1" customHeight="1">
      <c r="A28" s="76" t="s">
        <v>206</v>
      </c>
      <c r="B28" s="89">
        <v>599</v>
      </c>
      <c r="C28" s="90">
        <v>63262</v>
      </c>
      <c r="D28" s="278">
        <v>342</v>
      </c>
      <c r="E28" s="90">
        <v>38706</v>
      </c>
      <c r="F28" s="278">
        <v>209</v>
      </c>
      <c r="G28" s="90">
        <v>25706</v>
      </c>
      <c r="H28" s="278">
        <v>108</v>
      </c>
      <c r="I28" s="90">
        <v>39823</v>
      </c>
      <c r="J28" s="278">
        <v>32</v>
      </c>
      <c r="K28" s="90">
        <v>11310</v>
      </c>
      <c r="L28" s="278">
        <v>36</v>
      </c>
      <c r="M28" s="90">
        <v>12922</v>
      </c>
      <c r="N28" s="278">
        <v>140</v>
      </c>
      <c r="O28" s="90">
        <v>135035</v>
      </c>
      <c r="P28" s="278">
        <v>12</v>
      </c>
      <c r="Q28" s="90">
        <v>7594</v>
      </c>
      <c r="R28" s="278">
        <v>30</v>
      </c>
      <c r="S28" s="90">
        <v>33442</v>
      </c>
      <c r="T28" s="278">
        <v>1508</v>
      </c>
      <c r="U28" s="254">
        <v>367800</v>
      </c>
      <c r="V28" s="256">
        <v>0.128</v>
      </c>
      <c r="W28" s="256">
        <v>0.129</v>
      </c>
      <c r="X28" s="257"/>
    </row>
    <row r="29" spans="1:24" s="19" customFormat="1" ht="3.2" customHeight="1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  <c r="W29" s="17"/>
    </row>
    <row r="30" spans="1:24" ht="14.1" customHeight="1">
      <c r="A30" s="78" t="s">
        <v>207</v>
      </c>
      <c r="B30" s="91">
        <v>4716</v>
      </c>
      <c r="C30" s="92">
        <v>496024</v>
      </c>
      <c r="D30" s="84">
        <v>2307</v>
      </c>
      <c r="E30" s="84">
        <v>260060</v>
      </c>
      <c r="F30" s="84">
        <v>2269</v>
      </c>
      <c r="G30" s="84">
        <v>283212</v>
      </c>
      <c r="H30" s="84">
        <v>734</v>
      </c>
      <c r="I30" s="84">
        <v>272449</v>
      </c>
      <c r="J30" s="84">
        <v>168</v>
      </c>
      <c r="K30" s="84">
        <v>59182</v>
      </c>
      <c r="L30" s="84">
        <v>316</v>
      </c>
      <c r="M30" s="84">
        <v>118566</v>
      </c>
      <c r="N30" s="92">
        <v>946</v>
      </c>
      <c r="O30" s="92">
        <v>978736</v>
      </c>
      <c r="P30" s="92">
        <v>66</v>
      </c>
      <c r="Q30" s="92">
        <v>55079</v>
      </c>
      <c r="R30" s="92">
        <v>302</v>
      </c>
      <c r="S30" s="92">
        <v>323864</v>
      </c>
      <c r="T30" s="92">
        <v>11824</v>
      </c>
      <c r="U30" s="92">
        <v>2847172</v>
      </c>
      <c r="V30" s="93">
        <v>1</v>
      </c>
      <c r="W30" s="93">
        <v>1</v>
      </c>
      <c r="X30" s="72"/>
    </row>
    <row r="31" spans="1:24" ht="11.25" customHeight="1">
      <c r="A31" s="79"/>
      <c r="B31" s="79"/>
      <c r="C31" s="79"/>
      <c r="D31" s="262"/>
      <c r="E31" s="263"/>
      <c r="F31" s="263"/>
      <c r="G31" s="263"/>
      <c r="H31" s="263"/>
      <c r="I31" s="263"/>
      <c r="J31" s="263"/>
      <c r="K31" s="263"/>
      <c r="L31" s="263"/>
      <c r="M31" s="263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4" ht="11.25" customHeight="1">
      <c r="A32" s="10"/>
      <c r="B32" s="79"/>
      <c r="C32" s="79"/>
      <c r="E32" s="264"/>
      <c r="F32" s="263"/>
      <c r="G32" s="263"/>
      <c r="H32" s="263"/>
      <c r="I32" s="263"/>
      <c r="J32" s="263"/>
      <c r="K32" s="263"/>
      <c r="L32" s="263"/>
      <c r="M32" s="263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11.25" customHeight="1">
      <c r="A33" s="10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spans="1:23" ht="11.25" customHeight="1">
      <c r="A34" s="10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0"/>
      <c r="V34" s="79"/>
      <c r="W34" s="79"/>
    </row>
    <row r="35" spans="1:23" ht="11.25" customHeight="1"/>
    <row r="36" spans="1:23">
      <c r="A36" s="265"/>
      <c r="B36" s="265"/>
      <c r="C36" s="265"/>
      <c r="D36" s="265"/>
      <c r="E36" s="265"/>
      <c r="F36" s="265"/>
    </row>
    <row r="37" spans="1:23">
      <c r="A37" s="265"/>
      <c r="B37" s="265"/>
      <c r="C37" s="265"/>
      <c r="D37" s="265"/>
      <c r="E37" s="265"/>
      <c r="F37" s="265"/>
      <c r="T37" s="72"/>
      <c r="U37" s="72"/>
    </row>
    <row r="38" spans="1:23">
      <c r="T38" s="72"/>
      <c r="U38" s="72"/>
    </row>
  </sheetData>
  <mergeCells count="10">
    <mergeCell ref="N1:O1"/>
    <mergeCell ref="P1:Q1"/>
    <mergeCell ref="R1:S1"/>
    <mergeCell ref="T1:U1"/>
    <mergeCell ref="B1:C1"/>
    <mergeCell ref="D1:E1"/>
    <mergeCell ref="F1:G1"/>
    <mergeCell ref="H1:I1"/>
    <mergeCell ref="J1:K1"/>
    <mergeCell ref="L1:M1"/>
  </mergeCells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70" orientation="landscape" r:id="rId1"/>
  <headerFooter alignWithMargins="0">
    <oddHeader>&amp;LSchweizerische Holzenergiestatistik EJ2021&amp;C&amp;"Arial,Fett"&amp;12Automatische Holzfeuerungen nach Kantonen; 
Anzahl, Leistung
&amp;R&amp;"Arial,Standard"Tabelle P</oddHeader>
    <oddFooter>&amp;R15.08.2022</oddFooter>
  </headerFooter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view="pageLayout" zoomScale="80" zoomScaleNormal="80" zoomScalePageLayoutView="80" workbookViewId="0">
      <selection activeCell="V51" sqref="V51"/>
    </sheetView>
  </sheetViews>
  <sheetFormatPr baseColWidth="10" defaultColWidth="11.42578125" defaultRowHeight="12"/>
  <cols>
    <col min="1" max="1" width="20.28515625" style="71" customWidth="1"/>
    <col min="2" max="2" width="8.28515625" style="71" customWidth="1"/>
    <col min="3" max="3" width="8.7109375" style="71" bestFit="1" customWidth="1"/>
    <col min="4" max="14" width="8.28515625" style="71" customWidth="1"/>
    <col min="15" max="15" width="9.5703125" style="71" bestFit="1" customWidth="1"/>
    <col min="16" max="19" width="8.28515625" style="71" customWidth="1"/>
    <col min="20" max="20" width="9.140625" style="71" customWidth="1"/>
    <col min="21" max="21" width="10.140625" style="71" customWidth="1"/>
    <col min="22" max="22" width="8.28515625" style="71" customWidth="1"/>
    <col min="23" max="16384" width="11.42578125" style="71"/>
  </cols>
  <sheetData>
    <row r="1" spans="1:23" ht="14.1" customHeight="1">
      <c r="A1" s="73" t="s">
        <v>164</v>
      </c>
      <c r="B1" s="297" t="s">
        <v>165</v>
      </c>
      <c r="C1" s="297"/>
      <c r="D1" s="297" t="s">
        <v>166</v>
      </c>
      <c r="E1" s="297"/>
      <c r="F1" s="297" t="s">
        <v>167</v>
      </c>
      <c r="G1" s="297"/>
      <c r="H1" s="297" t="s">
        <v>168</v>
      </c>
      <c r="I1" s="297"/>
      <c r="J1" s="297" t="s">
        <v>169</v>
      </c>
      <c r="K1" s="297"/>
      <c r="L1" s="297" t="s">
        <v>170</v>
      </c>
      <c r="M1" s="297"/>
      <c r="N1" s="297" t="s">
        <v>171</v>
      </c>
      <c r="O1" s="297"/>
      <c r="P1" s="297" t="s">
        <v>172</v>
      </c>
      <c r="Q1" s="297"/>
      <c r="R1" s="297" t="s">
        <v>173</v>
      </c>
      <c r="S1" s="297"/>
      <c r="T1" s="297" t="s">
        <v>174</v>
      </c>
      <c r="U1" s="297"/>
      <c r="V1" s="82" t="s">
        <v>208</v>
      </c>
    </row>
    <row r="2" spans="1:23" ht="14.1" customHeight="1">
      <c r="A2" s="73"/>
      <c r="B2" s="82" t="s">
        <v>209</v>
      </c>
      <c r="C2" s="82" t="s">
        <v>210</v>
      </c>
      <c r="D2" s="82" t="s">
        <v>209</v>
      </c>
      <c r="E2" s="82" t="s">
        <v>210</v>
      </c>
      <c r="F2" s="82" t="s">
        <v>209</v>
      </c>
      <c r="G2" s="82" t="s">
        <v>210</v>
      </c>
      <c r="H2" s="82" t="s">
        <v>209</v>
      </c>
      <c r="I2" s="82" t="s">
        <v>210</v>
      </c>
      <c r="J2" s="82" t="s">
        <v>209</v>
      </c>
      <c r="K2" s="82" t="s">
        <v>210</v>
      </c>
      <c r="L2" s="82" t="s">
        <v>209</v>
      </c>
      <c r="M2" s="82" t="s">
        <v>210</v>
      </c>
      <c r="N2" s="82" t="s">
        <v>209</v>
      </c>
      <c r="O2" s="82" t="s">
        <v>210</v>
      </c>
      <c r="P2" s="82" t="s">
        <v>209</v>
      </c>
      <c r="Q2" s="82" t="s">
        <v>210</v>
      </c>
      <c r="R2" s="82" t="s">
        <v>209</v>
      </c>
      <c r="S2" s="82" t="s">
        <v>210</v>
      </c>
      <c r="T2" s="82" t="s">
        <v>209</v>
      </c>
      <c r="U2" s="82" t="s">
        <v>210</v>
      </c>
      <c r="V2" s="82" t="s">
        <v>211</v>
      </c>
    </row>
    <row r="3" spans="1:23" ht="14.1" customHeight="1">
      <c r="A3" s="74" t="s">
        <v>181</v>
      </c>
      <c r="B3" s="83">
        <v>24297</v>
      </c>
      <c r="C3" s="84">
        <v>66604</v>
      </c>
      <c r="D3" s="84">
        <v>20341</v>
      </c>
      <c r="E3" s="84">
        <v>53993</v>
      </c>
      <c r="F3" s="84">
        <v>11248</v>
      </c>
      <c r="G3" s="84">
        <v>29384</v>
      </c>
      <c r="H3" s="84">
        <v>23560</v>
      </c>
      <c r="I3" s="84">
        <v>64582</v>
      </c>
      <c r="J3" s="84">
        <v>4313</v>
      </c>
      <c r="K3" s="84">
        <v>11450</v>
      </c>
      <c r="L3" s="84">
        <v>5395</v>
      </c>
      <c r="M3" s="84">
        <v>14093</v>
      </c>
      <c r="N3" s="84">
        <v>63812</v>
      </c>
      <c r="O3" s="84">
        <v>211826</v>
      </c>
      <c r="P3" s="84">
        <v>1358</v>
      </c>
      <c r="Q3" s="84">
        <v>1664</v>
      </c>
      <c r="R3" s="84">
        <v>20594</v>
      </c>
      <c r="S3" s="84">
        <v>55998</v>
      </c>
      <c r="T3" s="84">
        <v>174919</v>
      </c>
      <c r="U3" s="84">
        <v>509594</v>
      </c>
      <c r="V3" s="253">
        <v>8.1000000000000003E-2</v>
      </c>
      <c r="W3" s="72"/>
    </row>
    <row r="4" spans="1:23" ht="14.1" customHeight="1">
      <c r="A4" s="75" t="s">
        <v>182</v>
      </c>
      <c r="B4" s="85">
        <v>3919</v>
      </c>
      <c r="C4" s="86">
        <v>10742</v>
      </c>
      <c r="D4" s="86">
        <v>381</v>
      </c>
      <c r="E4" s="86">
        <v>1012</v>
      </c>
      <c r="F4" s="86">
        <v>2404</v>
      </c>
      <c r="G4" s="86">
        <v>6279</v>
      </c>
      <c r="H4" s="86">
        <v>2373</v>
      </c>
      <c r="I4" s="86">
        <v>6504</v>
      </c>
      <c r="J4" s="86">
        <v>0</v>
      </c>
      <c r="K4" s="86">
        <v>0</v>
      </c>
      <c r="L4" s="86">
        <v>408</v>
      </c>
      <c r="M4" s="86">
        <v>1067</v>
      </c>
      <c r="N4" s="86">
        <v>9040</v>
      </c>
      <c r="O4" s="86">
        <v>33849</v>
      </c>
      <c r="P4" s="86">
        <v>0</v>
      </c>
      <c r="Q4" s="86">
        <v>0</v>
      </c>
      <c r="R4" s="86">
        <v>2411</v>
      </c>
      <c r="S4" s="86">
        <v>6298</v>
      </c>
      <c r="T4" s="86">
        <v>20936</v>
      </c>
      <c r="U4" s="86">
        <v>65751</v>
      </c>
      <c r="V4" s="253">
        <v>0.01</v>
      </c>
      <c r="W4" s="72"/>
    </row>
    <row r="5" spans="1:23" ht="14.1" customHeight="1">
      <c r="A5" s="75" t="s">
        <v>183</v>
      </c>
      <c r="B5" s="85">
        <v>579</v>
      </c>
      <c r="C5" s="86">
        <v>1586</v>
      </c>
      <c r="D5" s="86">
        <v>133</v>
      </c>
      <c r="E5" s="86">
        <v>352</v>
      </c>
      <c r="F5" s="86">
        <v>466</v>
      </c>
      <c r="G5" s="86">
        <v>1217</v>
      </c>
      <c r="H5" s="86">
        <v>0</v>
      </c>
      <c r="I5" s="86">
        <v>0</v>
      </c>
      <c r="J5" s="86">
        <v>0</v>
      </c>
      <c r="K5" s="86">
        <v>0</v>
      </c>
      <c r="L5" s="86">
        <v>460</v>
      </c>
      <c r="M5" s="86">
        <v>1202</v>
      </c>
      <c r="N5" s="86">
        <v>0</v>
      </c>
      <c r="O5" s="86">
        <v>0</v>
      </c>
      <c r="P5" s="86">
        <v>0</v>
      </c>
      <c r="Q5" s="86">
        <v>0</v>
      </c>
      <c r="R5" s="86">
        <v>2009</v>
      </c>
      <c r="S5" s="86">
        <v>5248</v>
      </c>
      <c r="T5" s="86">
        <v>3646</v>
      </c>
      <c r="U5" s="86">
        <v>9604</v>
      </c>
      <c r="V5" s="253">
        <v>2E-3</v>
      </c>
      <c r="W5" s="72"/>
    </row>
    <row r="6" spans="1:23" ht="14.1" customHeight="1">
      <c r="A6" s="75" t="s">
        <v>184</v>
      </c>
      <c r="B6" s="87">
        <v>16509</v>
      </c>
      <c r="C6" s="86">
        <v>45254</v>
      </c>
      <c r="D6" s="88">
        <v>12782</v>
      </c>
      <c r="E6" s="86">
        <v>33927</v>
      </c>
      <c r="F6" s="86">
        <v>4025</v>
      </c>
      <c r="G6" s="86">
        <v>10515</v>
      </c>
      <c r="H6" s="86">
        <v>8738</v>
      </c>
      <c r="I6" s="86">
        <v>23953</v>
      </c>
      <c r="J6" s="86">
        <v>2428</v>
      </c>
      <c r="K6" s="86">
        <v>6444</v>
      </c>
      <c r="L6" s="86">
        <v>1695</v>
      </c>
      <c r="M6" s="86">
        <v>4428</v>
      </c>
      <c r="N6" s="86">
        <v>34949</v>
      </c>
      <c r="O6" s="86">
        <v>99179</v>
      </c>
      <c r="P6" s="86">
        <v>0</v>
      </c>
      <c r="Q6" s="86">
        <v>0</v>
      </c>
      <c r="R6" s="86">
        <v>5545</v>
      </c>
      <c r="S6" s="86">
        <v>14487</v>
      </c>
      <c r="T6" s="86">
        <v>86670</v>
      </c>
      <c r="U6" s="86">
        <v>238187</v>
      </c>
      <c r="V6" s="253">
        <v>3.7999999999999999E-2</v>
      </c>
      <c r="W6" s="72"/>
    </row>
    <row r="7" spans="1:23" ht="14.1" customHeight="1">
      <c r="A7" s="75" t="s">
        <v>185</v>
      </c>
      <c r="B7" s="85">
        <v>386</v>
      </c>
      <c r="C7" s="86">
        <v>1057</v>
      </c>
      <c r="D7" s="86">
        <v>3451</v>
      </c>
      <c r="E7" s="86">
        <v>9161</v>
      </c>
      <c r="F7" s="86">
        <v>161</v>
      </c>
      <c r="G7" s="86">
        <v>421</v>
      </c>
      <c r="H7" s="86">
        <v>461</v>
      </c>
      <c r="I7" s="86">
        <v>1263</v>
      </c>
      <c r="J7" s="86">
        <v>278</v>
      </c>
      <c r="K7" s="86">
        <v>737</v>
      </c>
      <c r="L7" s="86">
        <v>411</v>
      </c>
      <c r="M7" s="86">
        <v>1074</v>
      </c>
      <c r="N7" s="86">
        <v>1487</v>
      </c>
      <c r="O7" s="86">
        <v>4075</v>
      </c>
      <c r="P7" s="86">
        <v>447</v>
      </c>
      <c r="Q7" s="86">
        <v>1188</v>
      </c>
      <c r="R7" s="86">
        <v>0</v>
      </c>
      <c r="S7" s="86">
        <v>0</v>
      </c>
      <c r="T7" s="86">
        <v>7081</v>
      </c>
      <c r="U7" s="86">
        <v>18975</v>
      </c>
      <c r="V7" s="253">
        <v>3.0000000000000001E-3</v>
      </c>
      <c r="W7" s="72"/>
    </row>
    <row r="8" spans="1:23" ht="14.1" customHeight="1">
      <c r="A8" s="75" t="s">
        <v>186</v>
      </c>
      <c r="B8" s="85">
        <v>89938</v>
      </c>
      <c r="C8" s="86">
        <v>246930</v>
      </c>
      <c r="D8" s="86">
        <v>35787</v>
      </c>
      <c r="E8" s="86">
        <v>94993</v>
      </c>
      <c r="F8" s="86">
        <v>28212</v>
      </c>
      <c r="G8" s="86">
        <v>73701</v>
      </c>
      <c r="H8" s="86">
        <v>36980</v>
      </c>
      <c r="I8" s="86">
        <v>102263</v>
      </c>
      <c r="J8" s="86">
        <v>6698</v>
      </c>
      <c r="K8" s="86">
        <v>17779</v>
      </c>
      <c r="L8" s="86">
        <v>9074</v>
      </c>
      <c r="M8" s="86">
        <v>23704</v>
      </c>
      <c r="N8" s="86">
        <v>121891</v>
      </c>
      <c r="O8" s="86">
        <v>380101</v>
      </c>
      <c r="P8" s="86">
        <v>9948</v>
      </c>
      <c r="Q8" s="86">
        <v>26406</v>
      </c>
      <c r="R8" s="86">
        <v>32431</v>
      </c>
      <c r="S8" s="86">
        <v>114974</v>
      </c>
      <c r="T8" s="86">
        <v>370959</v>
      </c>
      <c r="U8" s="86">
        <v>1080851</v>
      </c>
      <c r="V8" s="253">
        <v>0.17100000000000001</v>
      </c>
      <c r="W8" s="72"/>
    </row>
    <row r="9" spans="1:23" ht="14.1" customHeight="1">
      <c r="A9" s="75" t="s">
        <v>187</v>
      </c>
      <c r="B9" s="85">
        <v>15126</v>
      </c>
      <c r="C9" s="86">
        <v>41464</v>
      </c>
      <c r="D9" s="86">
        <v>7357</v>
      </c>
      <c r="E9" s="86">
        <v>19528</v>
      </c>
      <c r="F9" s="86">
        <v>5986</v>
      </c>
      <c r="G9" s="86">
        <v>15639</v>
      </c>
      <c r="H9" s="86">
        <v>9560</v>
      </c>
      <c r="I9" s="86">
        <v>26205</v>
      </c>
      <c r="J9" s="86">
        <v>729</v>
      </c>
      <c r="K9" s="86">
        <v>1936</v>
      </c>
      <c r="L9" s="86">
        <v>3594</v>
      </c>
      <c r="M9" s="86">
        <v>13603</v>
      </c>
      <c r="N9" s="86">
        <v>52720</v>
      </c>
      <c r="O9" s="86">
        <v>157825</v>
      </c>
      <c r="P9" s="86">
        <v>456</v>
      </c>
      <c r="Q9" s="86">
        <v>1210</v>
      </c>
      <c r="R9" s="86">
        <v>28679</v>
      </c>
      <c r="S9" s="86">
        <v>123728</v>
      </c>
      <c r="T9" s="86">
        <v>124208</v>
      </c>
      <c r="U9" s="86">
        <v>401139</v>
      </c>
      <c r="V9" s="253">
        <v>6.3E-2</v>
      </c>
      <c r="W9" s="72"/>
    </row>
    <row r="10" spans="1:23" ht="14.1" customHeight="1">
      <c r="A10" s="75" t="s">
        <v>188</v>
      </c>
      <c r="B10" s="87">
        <v>2509</v>
      </c>
      <c r="C10" s="86">
        <v>6879</v>
      </c>
      <c r="D10" s="88">
        <v>3532</v>
      </c>
      <c r="E10" s="86">
        <v>9377</v>
      </c>
      <c r="F10" s="86">
        <v>545</v>
      </c>
      <c r="G10" s="86">
        <v>1424</v>
      </c>
      <c r="H10" s="86">
        <v>2250</v>
      </c>
      <c r="I10" s="86">
        <v>6167</v>
      </c>
      <c r="J10" s="86">
        <v>3131</v>
      </c>
      <c r="K10" s="86">
        <v>8311</v>
      </c>
      <c r="L10" s="86">
        <v>739</v>
      </c>
      <c r="M10" s="86">
        <v>1932</v>
      </c>
      <c r="N10" s="86">
        <v>14087</v>
      </c>
      <c r="O10" s="86">
        <v>39718</v>
      </c>
      <c r="P10" s="86">
        <v>3489</v>
      </c>
      <c r="Q10" s="86">
        <v>9262</v>
      </c>
      <c r="R10" s="86">
        <v>1286</v>
      </c>
      <c r="S10" s="86">
        <v>3359</v>
      </c>
      <c r="T10" s="86">
        <v>31569</v>
      </c>
      <c r="U10" s="86">
        <v>86427</v>
      </c>
      <c r="V10" s="253">
        <v>1.4E-2</v>
      </c>
      <c r="W10" s="72"/>
    </row>
    <row r="11" spans="1:23" ht="14.1" customHeight="1">
      <c r="A11" s="75" t="s">
        <v>189</v>
      </c>
      <c r="B11" s="85">
        <v>2264</v>
      </c>
      <c r="C11" s="86">
        <v>6205</v>
      </c>
      <c r="D11" s="86">
        <v>1098</v>
      </c>
      <c r="E11" s="86">
        <v>2914</v>
      </c>
      <c r="F11" s="86">
        <v>1024</v>
      </c>
      <c r="G11" s="86">
        <v>2674</v>
      </c>
      <c r="H11" s="86">
        <v>230</v>
      </c>
      <c r="I11" s="86">
        <v>631</v>
      </c>
      <c r="J11" s="86">
        <v>0</v>
      </c>
      <c r="K11" s="86">
        <v>0</v>
      </c>
      <c r="L11" s="86">
        <v>466</v>
      </c>
      <c r="M11" s="86">
        <v>1217</v>
      </c>
      <c r="N11" s="86">
        <v>5469</v>
      </c>
      <c r="O11" s="86">
        <v>15857</v>
      </c>
      <c r="P11" s="86">
        <v>0</v>
      </c>
      <c r="Q11" s="86">
        <v>0</v>
      </c>
      <c r="R11" s="86">
        <v>402</v>
      </c>
      <c r="S11" s="86">
        <v>1050</v>
      </c>
      <c r="T11" s="86">
        <v>10952</v>
      </c>
      <c r="U11" s="86">
        <v>30547</v>
      </c>
      <c r="V11" s="253">
        <v>5.0000000000000001E-3</v>
      </c>
      <c r="W11" s="72"/>
    </row>
    <row r="12" spans="1:23" ht="14.1" customHeight="1">
      <c r="A12" s="75" t="s">
        <v>190</v>
      </c>
      <c r="B12" s="85">
        <v>14060</v>
      </c>
      <c r="C12" s="86">
        <v>38542</v>
      </c>
      <c r="D12" s="86">
        <v>7601</v>
      </c>
      <c r="E12" s="86">
        <v>20177</v>
      </c>
      <c r="F12" s="86">
        <v>9567</v>
      </c>
      <c r="G12" s="86">
        <v>24994</v>
      </c>
      <c r="H12" s="86">
        <v>6490</v>
      </c>
      <c r="I12" s="86">
        <v>17747</v>
      </c>
      <c r="J12" s="86">
        <v>1067</v>
      </c>
      <c r="K12" s="86">
        <v>2833</v>
      </c>
      <c r="L12" s="86">
        <v>2469</v>
      </c>
      <c r="M12" s="86">
        <v>6450</v>
      </c>
      <c r="N12" s="86">
        <v>21602</v>
      </c>
      <c r="O12" s="86">
        <v>61640</v>
      </c>
      <c r="P12" s="86">
        <v>0</v>
      </c>
      <c r="Q12" s="86">
        <v>0</v>
      </c>
      <c r="R12" s="86">
        <v>9051</v>
      </c>
      <c r="S12" s="86">
        <v>23646</v>
      </c>
      <c r="T12" s="86">
        <v>71910</v>
      </c>
      <c r="U12" s="86">
        <v>196029</v>
      </c>
      <c r="V12" s="253">
        <v>3.1E-2</v>
      </c>
      <c r="W12" s="72"/>
    </row>
    <row r="13" spans="1:23" ht="14.1" customHeight="1">
      <c r="A13" s="75" t="s">
        <v>191</v>
      </c>
      <c r="B13" s="85">
        <v>5002</v>
      </c>
      <c r="C13" s="86">
        <v>13710</v>
      </c>
      <c r="D13" s="86">
        <v>1790</v>
      </c>
      <c r="E13" s="86">
        <v>4751</v>
      </c>
      <c r="F13" s="86">
        <v>406</v>
      </c>
      <c r="G13" s="86">
        <v>1061</v>
      </c>
      <c r="H13" s="86">
        <v>2731</v>
      </c>
      <c r="I13" s="86">
        <v>7485</v>
      </c>
      <c r="J13" s="86">
        <v>595</v>
      </c>
      <c r="K13" s="86">
        <v>1578</v>
      </c>
      <c r="L13" s="86">
        <v>383</v>
      </c>
      <c r="M13" s="86">
        <v>1000</v>
      </c>
      <c r="N13" s="86">
        <v>11813</v>
      </c>
      <c r="O13" s="86">
        <v>32303</v>
      </c>
      <c r="P13" s="86">
        <v>0</v>
      </c>
      <c r="Q13" s="86">
        <v>0</v>
      </c>
      <c r="R13" s="86">
        <v>5111</v>
      </c>
      <c r="S13" s="86">
        <v>20643</v>
      </c>
      <c r="T13" s="86">
        <v>27829</v>
      </c>
      <c r="U13" s="86">
        <v>82531</v>
      </c>
      <c r="V13" s="253">
        <v>1.2999999999999999E-2</v>
      </c>
      <c r="W13" s="72"/>
    </row>
    <row r="14" spans="1:23" ht="14.1" customHeight="1">
      <c r="A14" s="75" t="s">
        <v>192</v>
      </c>
      <c r="B14" s="85">
        <v>34135</v>
      </c>
      <c r="C14" s="86">
        <v>93570</v>
      </c>
      <c r="D14" s="86">
        <v>13952</v>
      </c>
      <c r="E14" s="86">
        <v>37034</v>
      </c>
      <c r="F14" s="86">
        <v>14095</v>
      </c>
      <c r="G14" s="86">
        <v>53939</v>
      </c>
      <c r="H14" s="86">
        <v>10160</v>
      </c>
      <c r="I14" s="86">
        <v>27849</v>
      </c>
      <c r="J14" s="86">
        <v>2407</v>
      </c>
      <c r="K14" s="86">
        <v>6388</v>
      </c>
      <c r="L14" s="86">
        <v>5269</v>
      </c>
      <c r="M14" s="86">
        <v>13764</v>
      </c>
      <c r="N14" s="86">
        <v>42541</v>
      </c>
      <c r="O14" s="86">
        <v>122909</v>
      </c>
      <c r="P14" s="86">
        <v>2327</v>
      </c>
      <c r="Q14" s="86">
        <v>6176</v>
      </c>
      <c r="R14" s="86">
        <v>29242</v>
      </c>
      <c r="S14" s="86">
        <v>78259</v>
      </c>
      <c r="T14" s="86">
        <v>154126</v>
      </c>
      <c r="U14" s="86">
        <v>439889</v>
      </c>
      <c r="V14" s="253">
        <v>7.0000000000000007E-2</v>
      </c>
      <c r="W14" s="72"/>
    </row>
    <row r="15" spans="1:23" ht="14.1" customHeight="1">
      <c r="A15" s="75" t="s">
        <v>193</v>
      </c>
      <c r="B15" s="85">
        <v>8734</v>
      </c>
      <c r="C15" s="86">
        <v>23941</v>
      </c>
      <c r="D15" s="86">
        <v>6348</v>
      </c>
      <c r="E15" s="86">
        <v>16851</v>
      </c>
      <c r="F15" s="86">
        <v>1835</v>
      </c>
      <c r="G15" s="86">
        <v>4795</v>
      </c>
      <c r="H15" s="86">
        <v>4883</v>
      </c>
      <c r="I15" s="86">
        <v>13385</v>
      </c>
      <c r="J15" s="86">
        <v>317</v>
      </c>
      <c r="K15" s="86">
        <v>842</v>
      </c>
      <c r="L15" s="86">
        <v>575</v>
      </c>
      <c r="M15" s="86">
        <v>1502</v>
      </c>
      <c r="N15" s="86">
        <v>28497</v>
      </c>
      <c r="O15" s="86">
        <v>81677</v>
      </c>
      <c r="P15" s="86">
        <v>4226</v>
      </c>
      <c r="Q15" s="86">
        <v>11217</v>
      </c>
      <c r="R15" s="86">
        <v>10004</v>
      </c>
      <c r="S15" s="86">
        <v>25284</v>
      </c>
      <c r="T15" s="86">
        <v>65420</v>
      </c>
      <c r="U15" s="86">
        <v>179495</v>
      </c>
      <c r="V15" s="253">
        <v>2.8000000000000001E-2</v>
      </c>
      <c r="W15" s="72"/>
    </row>
    <row r="16" spans="1:23" ht="14.1" customHeight="1">
      <c r="A16" s="75" t="s">
        <v>194</v>
      </c>
      <c r="B16" s="85">
        <v>2099</v>
      </c>
      <c r="C16" s="86">
        <v>5754</v>
      </c>
      <c r="D16" s="86">
        <v>1274</v>
      </c>
      <c r="E16" s="86">
        <v>3381</v>
      </c>
      <c r="F16" s="86">
        <v>1415</v>
      </c>
      <c r="G16" s="86">
        <v>3695</v>
      </c>
      <c r="H16" s="86">
        <v>1659</v>
      </c>
      <c r="I16" s="86">
        <v>4546</v>
      </c>
      <c r="J16" s="86">
        <v>317</v>
      </c>
      <c r="K16" s="86">
        <v>842</v>
      </c>
      <c r="L16" s="86">
        <v>713</v>
      </c>
      <c r="M16" s="86">
        <v>1863</v>
      </c>
      <c r="N16" s="86">
        <v>6308</v>
      </c>
      <c r="O16" s="86">
        <v>17292</v>
      </c>
      <c r="P16" s="86">
        <v>0</v>
      </c>
      <c r="Q16" s="86">
        <v>0</v>
      </c>
      <c r="R16" s="86">
        <v>2813</v>
      </c>
      <c r="S16" s="86">
        <v>7347</v>
      </c>
      <c r="T16" s="86">
        <v>16597</v>
      </c>
      <c r="U16" s="86">
        <v>44720</v>
      </c>
      <c r="V16" s="253">
        <v>7.0000000000000001E-3</v>
      </c>
      <c r="W16" s="72"/>
    </row>
    <row r="17" spans="1:23" ht="14.1" customHeight="1">
      <c r="A17" s="75" t="s">
        <v>195</v>
      </c>
      <c r="B17" s="85">
        <v>2346</v>
      </c>
      <c r="C17" s="86">
        <v>6432</v>
      </c>
      <c r="D17" s="86">
        <v>906</v>
      </c>
      <c r="E17" s="86">
        <v>2404</v>
      </c>
      <c r="F17" s="86">
        <v>1731</v>
      </c>
      <c r="G17" s="86">
        <v>4523</v>
      </c>
      <c r="H17" s="86">
        <v>1497</v>
      </c>
      <c r="I17" s="86">
        <v>4104</v>
      </c>
      <c r="J17" s="86">
        <v>0</v>
      </c>
      <c r="K17" s="86">
        <v>0</v>
      </c>
      <c r="L17" s="86">
        <v>615</v>
      </c>
      <c r="M17" s="86">
        <v>1607</v>
      </c>
      <c r="N17" s="86">
        <v>28326</v>
      </c>
      <c r="O17" s="86">
        <v>83497</v>
      </c>
      <c r="P17" s="86">
        <v>0</v>
      </c>
      <c r="Q17" s="86">
        <v>0</v>
      </c>
      <c r="R17" s="86">
        <v>7032</v>
      </c>
      <c r="S17" s="86">
        <v>14357</v>
      </c>
      <c r="T17" s="86">
        <v>42454</v>
      </c>
      <c r="U17" s="86">
        <v>116925</v>
      </c>
      <c r="V17" s="253">
        <v>1.7999999999999999E-2</v>
      </c>
      <c r="W17" s="72"/>
    </row>
    <row r="18" spans="1:23" ht="14.1" customHeight="1">
      <c r="A18" s="75" t="s">
        <v>196</v>
      </c>
      <c r="B18" s="85">
        <v>7866</v>
      </c>
      <c r="C18" s="86">
        <v>21563</v>
      </c>
      <c r="D18" s="86">
        <v>1740</v>
      </c>
      <c r="E18" s="86">
        <v>4620</v>
      </c>
      <c r="F18" s="86">
        <v>2209</v>
      </c>
      <c r="G18" s="86">
        <v>5770</v>
      </c>
      <c r="H18" s="86">
        <v>4982</v>
      </c>
      <c r="I18" s="86">
        <v>13656</v>
      </c>
      <c r="J18" s="86">
        <v>285</v>
      </c>
      <c r="K18" s="86">
        <v>758</v>
      </c>
      <c r="L18" s="86">
        <v>777</v>
      </c>
      <c r="M18" s="86">
        <v>2030</v>
      </c>
      <c r="N18" s="86">
        <v>10173</v>
      </c>
      <c r="O18" s="86">
        <v>28610</v>
      </c>
      <c r="P18" s="86">
        <v>0</v>
      </c>
      <c r="Q18" s="86">
        <v>0</v>
      </c>
      <c r="R18" s="86">
        <v>2451</v>
      </c>
      <c r="S18" s="86">
        <v>6403</v>
      </c>
      <c r="T18" s="86">
        <v>30484</v>
      </c>
      <c r="U18" s="86">
        <v>83409</v>
      </c>
      <c r="V18" s="253">
        <v>1.2999999999999999E-2</v>
      </c>
      <c r="W18" s="72"/>
    </row>
    <row r="19" spans="1:23" ht="14.1" customHeight="1">
      <c r="A19" s="75" t="s">
        <v>197</v>
      </c>
      <c r="B19" s="85">
        <v>7886</v>
      </c>
      <c r="C19" s="86">
        <v>21617</v>
      </c>
      <c r="D19" s="86">
        <v>2238</v>
      </c>
      <c r="E19" s="86">
        <v>5940</v>
      </c>
      <c r="F19" s="86">
        <v>5887</v>
      </c>
      <c r="G19" s="86">
        <v>15378</v>
      </c>
      <c r="H19" s="86">
        <v>3924</v>
      </c>
      <c r="I19" s="86">
        <v>10756</v>
      </c>
      <c r="J19" s="86">
        <v>0</v>
      </c>
      <c r="K19" s="86">
        <v>0</v>
      </c>
      <c r="L19" s="86">
        <v>1989</v>
      </c>
      <c r="M19" s="86">
        <v>5196</v>
      </c>
      <c r="N19" s="86">
        <v>11210</v>
      </c>
      <c r="O19" s="86">
        <v>30068</v>
      </c>
      <c r="P19" s="86">
        <v>456</v>
      </c>
      <c r="Q19" s="86">
        <v>1210</v>
      </c>
      <c r="R19" s="86">
        <v>14953</v>
      </c>
      <c r="S19" s="86">
        <v>36730</v>
      </c>
      <c r="T19" s="86">
        <v>48542</v>
      </c>
      <c r="U19" s="86">
        <v>126895</v>
      </c>
      <c r="V19" s="253">
        <v>0.02</v>
      </c>
      <c r="W19" s="72"/>
    </row>
    <row r="20" spans="1:23" ht="14.1" customHeight="1">
      <c r="A20" s="75" t="s">
        <v>198</v>
      </c>
      <c r="B20" s="85">
        <v>14142</v>
      </c>
      <c r="C20" s="86">
        <v>39077</v>
      </c>
      <c r="D20" s="86">
        <v>5638</v>
      </c>
      <c r="E20" s="86">
        <v>14964</v>
      </c>
      <c r="F20" s="86">
        <v>4709</v>
      </c>
      <c r="G20" s="86">
        <v>12302</v>
      </c>
      <c r="H20" s="86">
        <v>11731</v>
      </c>
      <c r="I20" s="86">
        <v>34925</v>
      </c>
      <c r="J20" s="86">
        <v>3647</v>
      </c>
      <c r="K20" s="86">
        <v>9681</v>
      </c>
      <c r="L20" s="86">
        <v>2266</v>
      </c>
      <c r="M20" s="86">
        <v>5920</v>
      </c>
      <c r="N20" s="86">
        <v>16908</v>
      </c>
      <c r="O20" s="86">
        <v>62303</v>
      </c>
      <c r="P20" s="86">
        <v>2022</v>
      </c>
      <c r="Q20" s="86">
        <v>5366</v>
      </c>
      <c r="R20" s="86">
        <v>2408</v>
      </c>
      <c r="S20" s="86">
        <v>6292</v>
      </c>
      <c r="T20" s="86">
        <v>63470</v>
      </c>
      <c r="U20" s="86">
        <v>190830</v>
      </c>
      <c r="V20" s="253">
        <v>0.03</v>
      </c>
      <c r="W20" s="72"/>
    </row>
    <row r="21" spans="1:23" ht="14.1" customHeight="1">
      <c r="A21" s="75" t="s">
        <v>199</v>
      </c>
      <c r="B21" s="85">
        <v>21292</v>
      </c>
      <c r="C21" s="86">
        <v>58366</v>
      </c>
      <c r="D21" s="86">
        <v>4991</v>
      </c>
      <c r="E21" s="86">
        <v>13247</v>
      </c>
      <c r="F21" s="86">
        <v>18082</v>
      </c>
      <c r="G21" s="86">
        <v>47533</v>
      </c>
      <c r="H21" s="86">
        <v>9711</v>
      </c>
      <c r="I21" s="86">
        <v>26944</v>
      </c>
      <c r="J21" s="86">
        <v>714</v>
      </c>
      <c r="K21" s="86">
        <v>1894</v>
      </c>
      <c r="L21" s="86">
        <v>6299</v>
      </c>
      <c r="M21" s="86">
        <v>21288</v>
      </c>
      <c r="N21" s="86">
        <v>30021</v>
      </c>
      <c r="O21" s="86">
        <v>82292</v>
      </c>
      <c r="P21" s="86">
        <v>746</v>
      </c>
      <c r="Q21" s="86">
        <v>1979</v>
      </c>
      <c r="R21" s="86">
        <v>21415</v>
      </c>
      <c r="S21" s="86">
        <v>55040</v>
      </c>
      <c r="T21" s="86">
        <v>113269</v>
      </c>
      <c r="U21" s="86">
        <v>308584</v>
      </c>
      <c r="V21" s="253">
        <v>4.9000000000000002E-2</v>
      </c>
      <c r="W21" s="72"/>
    </row>
    <row r="22" spans="1:23" ht="14.1" customHeight="1">
      <c r="A22" s="75" t="s">
        <v>200</v>
      </c>
      <c r="B22" s="85">
        <v>27248</v>
      </c>
      <c r="C22" s="86">
        <v>74692</v>
      </c>
      <c r="D22" s="86">
        <v>5236</v>
      </c>
      <c r="E22" s="86">
        <v>13900</v>
      </c>
      <c r="F22" s="86">
        <v>10009</v>
      </c>
      <c r="G22" s="86">
        <v>28159</v>
      </c>
      <c r="H22" s="86">
        <v>9931</v>
      </c>
      <c r="I22" s="86">
        <v>29402</v>
      </c>
      <c r="J22" s="86">
        <v>902</v>
      </c>
      <c r="K22" s="86">
        <v>2396</v>
      </c>
      <c r="L22" s="86">
        <v>5016</v>
      </c>
      <c r="M22" s="86">
        <v>14575</v>
      </c>
      <c r="N22" s="86">
        <v>24519</v>
      </c>
      <c r="O22" s="86">
        <v>68637</v>
      </c>
      <c r="P22" s="86">
        <v>1036</v>
      </c>
      <c r="Q22" s="86">
        <v>2749</v>
      </c>
      <c r="R22" s="86">
        <v>16971</v>
      </c>
      <c r="S22" s="86">
        <v>36635</v>
      </c>
      <c r="T22" s="86">
        <v>100869</v>
      </c>
      <c r="U22" s="86">
        <v>271145</v>
      </c>
      <c r="V22" s="253">
        <v>4.2999999999999997E-2</v>
      </c>
      <c r="W22" s="72"/>
    </row>
    <row r="23" spans="1:23" ht="14.1" customHeight="1">
      <c r="A23" s="75" t="s">
        <v>201</v>
      </c>
      <c r="B23" s="85">
        <v>4758</v>
      </c>
      <c r="C23" s="86">
        <v>13042</v>
      </c>
      <c r="D23" s="86">
        <v>1481</v>
      </c>
      <c r="E23" s="86">
        <v>7603</v>
      </c>
      <c r="F23" s="86">
        <v>2528</v>
      </c>
      <c r="G23" s="86">
        <v>6603</v>
      </c>
      <c r="H23" s="86">
        <v>3640</v>
      </c>
      <c r="I23" s="86">
        <v>9977</v>
      </c>
      <c r="J23" s="86">
        <v>714</v>
      </c>
      <c r="K23" s="86">
        <v>1894</v>
      </c>
      <c r="L23" s="86">
        <v>1992</v>
      </c>
      <c r="M23" s="86">
        <v>5203</v>
      </c>
      <c r="N23" s="86">
        <v>31091</v>
      </c>
      <c r="O23" s="86">
        <v>89484</v>
      </c>
      <c r="P23" s="86">
        <v>0</v>
      </c>
      <c r="Q23" s="86">
        <v>0</v>
      </c>
      <c r="R23" s="86">
        <v>1254</v>
      </c>
      <c r="S23" s="86">
        <v>3275</v>
      </c>
      <c r="T23" s="86">
        <v>47456</v>
      </c>
      <c r="U23" s="86">
        <v>137082</v>
      </c>
      <c r="V23" s="253">
        <v>2.1999999999999999E-2</v>
      </c>
      <c r="W23" s="72"/>
    </row>
    <row r="24" spans="1:23" ht="14.1" customHeight="1">
      <c r="A24" s="75" t="s">
        <v>202</v>
      </c>
      <c r="B24" s="85">
        <v>389</v>
      </c>
      <c r="C24" s="86">
        <v>1066</v>
      </c>
      <c r="D24" s="86">
        <v>278</v>
      </c>
      <c r="E24" s="86">
        <v>737</v>
      </c>
      <c r="F24" s="86">
        <v>1079</v>
      </c>
      <c r="G24" s="86">
        <v>2819</v>
      </c>
      <c r="H24" s="86">
        <v>887</v>
      </c>
      <c r="I24" s="86">
        <v>2431</v>
      </c>
      <c r="J24" s="86">
        <v>0</v>
      </c>
      <c r="K24" s="86">
        <v>0</v>
      </c>
      <c r="L24" s="86">
        <v>173</v>
      </c>
      <c r="M24" s="86">
        <v>451</v>
      </c>
      <c r="N24" s="86">
        <v>15228</v>
      </c>
      <c r="O24" s="86">
        <v>69399</v>
      </c>
      <c r="P24" s="86">
        <v>0</v>
      </c>
      <c r="Q24" s="86">
        <v>0</v>
      </c>
      <c r="R24" s="86">
        <v>0</v>
      </c>
      <c r="S24" s="86">
        <v>0</v>
      </c>
      <c r="T24" s="86">
        <v>18033</v>
      </c>
      <c r="U24" s="86">
        <v>76903</v>
      </c>
      <c r="V24" s="253">
        <v>1.2E-2</v>
      </c>
      <c r="W24" s="72"/>
    </row>
    <row r="25" spans="1:23" ht="14.1" customHeight="1">
      <c r="A25" s="75" t="s">
        <v>203</v>
      </c>
      <c r="B25" s="85">
        <v>9598</v>
      </c>
      <c r="C25" s="86">
        <v>26309</v>
      </c>
      <c r="D25" s="86">
        <v>17271</v>
      </c>
      <c r="E25" s="86">
        <v>45845</v>
      </c>
      <c r="F25" s="86">
        <v>9795</v>
      </c>
      <c r="G25" s="86">
        <v>25590</v>
      </c>
      <c r="H25" s="86">
        <v>5632</v>
      </c>
      <c r="I25" s="86">
        <v>15439</v>
      </c>
      <c r="J25" s="86">
        <v>2379</v>
      </c>
      <c r="K25" s="86">
        <v>6316</v>
      </c>
      <c r="L25" s="86">
        <v>5974</v>
      </c>
      <c r="M25" s="86">
        <v>15607</v>
      </c>
      <c r="N25" s="86">
        <v>32004</v>
      </c>
      <c r="O25" s="86">
        <v>92595</v>
      </c>
      <c r="P25" s="86">
        <v>9737</v>
      </c>
      <c r="Q25" s="86">
        <v>25845</v>
      </c>
      <c r="R25" s="86">
        <v>10514</v>
      </c>
      <c r="S25" s="86">
        <v>27467</v>
      </c>
      <c r="T25" s="86">
        <v>102904</v>
      </c>
      <c r="U25" s="86">
        <v>281012</v>
      </c>
      <c r="V25" s="253">
        <v>4.3999999999999997E-2</v>
      </c>
      <c r="W25" s="72"/>
    </row>
    <row r="26" spans="1:23" ht="14.1" customHeight="1">
      <c r="A26" s="75" t="s">
        <v>204</v>
      </c>
      <c r="B26" s="85">
        <v>23601</v>
      </c>
      <c r="C26" s="86">
        <v>64696</v>
      </c>
      <c r="D26" s="86">
        <v>25097</v>
      </c>
      <c r="E26" s="86">
        <v>66617</v>
      </c>
      <c r="F26" s="86">
        <v>7887</v>
      </c>
      <c r="G26" s="86">
        <v>20603</v>
      </c>
      <c r="H26" s="86">
        <v>12877</v>
      </c>
      <c r="I26" s="86">
        <v>35298</v>
      </c>
      <c r="J26" s="86">
        <v>6559</v>
      </c>
      <c r="K26" s="86">
        <v>17409</v>
      </c>
      <c r="L26" s="86">
        <v>2970</v>
      </c>
      <c r="M26" s="86">
        <v>7760</v>
      </c>
      <c r="N26" s="86">
        <v>50578</v>
      </c>
      <c r="O26" s="86">
        <v>138643</v>
      </c>
      <c r="P26" s="86">
        <v>2685</v>
      </c>
      <c r="Q26" s="86">
        <v>7126</v>
      </c>
      <c r="R26" s="86">
        <v>4396</v>
      </c>
      <c r="S26" s="86">
        <v>11483</v>
      </c>
      <c r="T26" s="86">
        <v>136649</v>
      </c>
      <c r="U26" s="86">
        <v>369636</v>
      </c>
      <c r="V26" s="253">
        <v>5.8000000000000003E-2</v>
      </c>
      <c r="W26" s="72"/>
    </row>
    <row r="27" spans="1:23" ht="14.1" customHeight="1">
      <c r="A27" s="75" t="s">
        <v>205</v>
      </c>
      <c r="B27" s="85">
        <v>9073</v>
      </c>
      <c r="C27" s="86">
        <v>24870</v>
      </c>
      <c r="D27" s="86">
        <v>2705</v>
      </c>
      <c r="E27" s="86">
        <v>7181</v>
      </c>
      <c r="F27" s="86">
        <v>2763</v>
      </c>
      <c r="G27" s="86">
        <v>7217</v>
      </c>
      <c r="H27" s="86">
        <v>3739</v>
      </c>
      <c r="I27" s="86">
        <v>10251</v>
      </c>
      <c r="J27" s="86">
        <v>476</v>
      </c>
      <c r="K27" s="86">
        <v>1263</v>
      </c>
      <c r="L27" s="86">
        <v>1024</v>
      </c>
      <c r="M27" s="86">
        <v>2674</v>
      </c>
      <c r="N27" s="86">
        <v>13701</v>
      </c>
      <c r="O27" s="86">
        <v>43333</v>
      </c>
      <c r="P27" s="86">
        <v>414</v>
      </c>
      <c r="Q27" s="86">
        <v>1100</v>
      </c>
      <c r="R27" s="86">
        <v>2403</v>
      </c>
      <c r="S27" s="86">
        <v>6278</v>
      </c>
      <c r="T27" s="86">
        <v>36298</v>
      </c>
      <c r="U27" s="86">
        <v>104166</v>
      </c>
      <c r="V27" s="255">
        <v>1.6E-2</v>
      </c>
      <c r="W27" s="72"/>
    </row>
    <row r="28" spans="1:23" ht="14.1" customHeight="1">
      <c r="A28" s="76" t="s">
        <v>206</v>
      </c>
      <c r="B28" s="89">
        <v>50835</v>
      </c>
      <c r="C28" s="90">
        <v>142149</v>
      </c>
      <c r="D28" s="90">
        <v>32071</v>
      </c>
      <c r="E28" s="90">
        <v>85128</v>
      </c>
      <c r="F28" s="90">
        <v>14781</v>
      </c>
      <c r="G28" s="90">
        <v>38614</v>
      </c>
      <c r="H28" s="90">
        <v>30578</v>
      </c>
      <c r="I28" s="90">
        <v>84897</v>
      </c>
      <c r="J28" s="90">
        <v>8967</v>
      </c>
      <c r="K28" s="90">
        <v>23803</v>
      </c>
      <c r="L28" s="90">
        <v>7430</v>
      </c>
      <c r="M28" s="90">
        <v>20601</v>
      </c>
      <c r="N28" s="90">
        <v>108511</v>
      </c>
      <c r="O28" s="90">
        <v>350710</v>
      </c>
      <c r="P28" s="90">
        <v>6292</v>
      </c>
      <c r="Q28" s="90">
        <v>16701</v>
      </c>
      <c r="R28" s="90">
        <v>26873</v>
      </c>
      <c r="S28" s="90">
        <v>112673</v>
      </c>
      <c r="T28" s="90">
        <v>286338</v>
      </c>
      <c r="U28" s="254">
        <v>875275</v>
      </c>
      <c r="V28" s="256">
        <v>0.13800000000000001</v>
      </c>
      <c r="W28" s="257"/>
    </row>
    <row r="29" spans="1:23" s="19" customFormat="1" ht="3.2" customHeight="1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</row>
    <row r="30" spans="1:23" ht="14.1" customHeight="1">
      <c r="A30" s="78" t="s">
        <v>207</v>
      </c>
      <c r="B30" s="91">
        <v>398591</v>
      </c>
      <c r="C30" s="92">
        <v>1096118</v>
      </c>
      <c r="D30" s="267">
        <v>215479</v>
      </c>
      <c r="E30" s="267">
        <v>575637</v>
      </c>
      <c r="F30" s="92">
        <v>162847</v>
      </c>
      <c r="G30" s="92">
        <v>444848</v>
      </c>
      <c r="H30" s="92">
        <v>209202</v>
      </c>
      <c r="I30" s="92">
        <v>580663</v>
      </c>
      <c r="J30" s="92">
        <v>46923</v>
      </c>
      <c r="K30" s="92">
        <v>124552</v>
      </c>
      <c r="L30" s="92">
        <v>68175</v>
      </c>
      <c r="M30" s="92">
        <v>189809</v>
      </c>
      <c r="N30" s="92">
        <v>786485</v>
      </c>
      <c r="O30" s="92">
        <v>2397822</v>
      </c>
      <c r="P30" s="92">
        <v>45637</v>
      </c>
      <c r="Q30" s="92">
        <v>119198</v>
      </c>
      <c r="R30" s="92">
        <v>260248</v>
      </c>
      <c r="S30" s="92">
        <v>796953</v>
      </c>
      <c r="T30" s="92">
        <v>2193585</v>
      </c>
      <c r="U30" s="92">
        <v>6325600</v>
      </c>
      <c r="V30" s="93">
        <v>1</v>
      </c>
      <c r="W30" s="72"/>
    </row>
    <row r="31" spans="1:23" ht="11.25" customHeight="1">
      <c r="A31" s="14"/>
      <c r="B31" s="15"/>
      <c r="C31" s="14"/>
      <c r="D31" s="266"/>
      <c r="E31" s="266"/>
      <c r="F31" s="266"/>
      <c r="G31" s="266"/>
      <c r="H31" s="266"/>
      <c r="I31" s="266"/>
      <c r="J31" s="266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3" ht="11.25" customHeight="1">
      <c r="A32" s="10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1.25" customHeight="1">
      <c r="A33" s="10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1.25" customHeight="1">
      <c r="A34" s="10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5"/>
      <c r="V34" s="14"/>
    </row>
    <row r="35" spans="1:22" ht="11.25" customHeight="1"/>
    <row r="36" spans="1:22" ht="11.25" customHeight="1"/>
    <row r="37" spans="1:22">
      <c r="T37" s="72"/>
      <c r="U37" s="72"/>
    </row>
    <row r="38" spans="1:22">
      <c r="T38" s="72"/>
      <c r="U38" s="72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8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65" orientation="landscape" r:id="rId1"/>
  <headerFooter alignWithMargins="0">
    <oddHeader>&amp;LSchweizerische Holzenergiestatistik EJ2021&amp;C&amp;"Arial,Fett"&amp;12Automatische Holzfeuerungen nach Kantonen;
Holzumsatz, Endenergie&amp;R&amp;"Arial,Standard"Tabelle Q</oddHeader>
    <oddFooter>&amp;R15.08.2022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2:D24"/>
  <sheetViews>
    <sheetView showGridLines="0" view="pageLayout" topLeftCell="A10" zoomScaleNormal="100" workbookViewId="0">
      <selection activeCell="E22" sqref="E22"/>
    </sheetView>
  </sheetViews>
  <sheetFormatPr baseColWidth="10" defaultRowHeight="12.75"/>
  <cols>
    <col min="1" max="1" width="3.140625" customWidth="1"/>
    <col min="2" max="2" width="11.28515625" bestFit="1" customWidth="1"/>
    <col min="3" max="3" width="78.140625" bestFit="1" customWidth="1"/>
    <col min="4" max="4" width="8.140625" customWidth="1"/>
  </cols>
  <sheetData>
    <row r="2" spans="2:4">
      <c r="B2" s="133" t="s">
        <v>266</v>
      </c>
      <c r="C2" s="134" t="s">
        <v>267</v>
      </c>
      <c r="D2" s="135" t="s">
        <v>263</v>
      </c>
    </row>
    <row r="3" spans="2:4" s="196" customFormat="1" ht="18.75" customHeight="1">
      <c r="B3" s="204" t="s">
        <v>242</v>
      </c>
      <c r="C3" s="197" t="s">
        <v>243</v>
      </c>
      <c r="D3" s="198" t="s">
        <v>244</v>
      </c>
    </row>
    <row r="4" spans="2:4" s="196" customFormat="1" ht="18.75" customHeight="1">
      <c r="B4" s="199" t="s">
        <v>268</v>
      </c>
      <c r="C4" s="199" t="s">
        <v>245</v>
      </c>
      <c r="D4" s="200" t="s">
        <v>246</v>
      </c>
    </row>
    <row r="5" spans="2:4" s="196" customFormat="1" ht="18.75" customHeight="1">
      <c r="B5" s="201" t="s">
        <v>269</v>
      </c>
      <c r="C5" s="202" t="s">
        <v>247</v>
      </c>
      <c r="D5" s="200" t="s">
        <v>260</v>
      </c>
    </row>
    <row r="6" spans="2:4" s="196" customFormat="1" ht="18.75" customHeight="1">
      <c r="B6" s="201" t="s">
        <v>270</v>
      </c>
      <c r="C6" s="202" t="s">
        <v>248</v>
      </c>
      <c r="D6" s="200" t="s">
        <v>249</v>
      </c>
    </row>
    <row r="7" spans="2:4" s="196" customFormat="1" ht="18.75" customHeight="1">
      <c r="B7" s="201" t="s">
        <v>271</v>
      </c>
      <c r="C7" s="202" t="s">
        <v>250</v>
      </c>
      <c r="D7" s="200" t="s">
        <v>251</v>
      </c>
    </row>
    <row r="8" spans="2:4" s="196" customFormat="1" ht="18.75" customHeight="1">
      <c r="B8" s="201" t="s">
        <v>272</v>
      </c>
      <c r="C8" s="202" t="s">
        <v>252</v>
      </c>
      <c r="D8" s="200" t="s">
        <v>251</v>
      </c>
    </row>
    <row r="9" spans="2:4" s="196" customFormat="1" ht="18.75" customHeight="1">
      <c r="B9" s="201" t="s">
        <v>273</v>
      </c>
      <c r="C9" s="202" t="s">
        <v>253</v>
      </c>
      <c r="D9" s="200" t="s">
        <v>251</v>
      </c>
    </row>
    <row r="10" spans="2:4" s="196" customFormat="1" ht="18.75" customHeight="1">
      <c r="B10" s="201" t="s">
        <v>274</v>
      </c>
      <c r="C10" s="202" t="s">
        <v>254</v>
      </c>
      <c r="D10" s="200" t="s">
        <v>251</v>
      </c>
    </row>
    <row r="11" spans="2:4" s="196" customFormat="1" ht="18.75" customHeight="1">
      <c r="B11" s="201" t="s">
        <v>275</v>
      </c>
      <c r="C11" s="202" t="s">
        <v>290</v>
      </c>
      <c r="D11" s="200" t="s">
        <v>255</v>
      </c>
    </row>
    <row r="12" spans="2:4" s="196" customFormat="1" ht="18.75" customHeight="1">
      <c r="B12" s="201" t="s">
        <v>276</v>
      </c>
      <c r="C12" s="202" t="s">
        <v>256</v>
      </c>
      <c r="D12" s="200" t="s">
        <v>260</v>
      </c>
    </row>
    <row r="13" spans="2:4" s="196" customFormat="1" ht="18.75" customHeight="1">
      <c r="B13" s="201" t="s">
        <v>277</v>
      </c>
      <c r="C13" s="202" t="s">
        <v>293</v>
      </c>
      <c r="D13" s="200" t="s">
        <v>255</v>
      </c>
    </row>
    <row r="14" spans="2:4" s="196" customFormat="1" ht="18.75" customHeight="1">
      <c r="B14" s="201" t="s">
        <v>278</v>
      </c>
      <c r="C14" s="202" t="s">
        <v>257</v>
      </c>
      <c r="D14" s="200" t="s">
        <v>255</v>
      </c>
    </row>
    <row r="15" spans="2:4" s="196" customFormat="1" ht="18.75" customHeight="1">
      <c r="B15" s="201" t="s">
        <v>279</v>
      </c>
      <c r="C15" s="202" t="s">
        <v>294</v>
      </c>
      <c r="D15" s="200" t="s">
        <v>255</v>
      </c>
    </row>
    <row r="16" spans="2:4" s="196" customFormat="1" ht="18.75" customHeight="1">
      <c r="B16" s="201" t="s">
        <v>280</v>
      </c>
      <c r="C16" s="259" t="s">
        <v>296</v>
      </c>
      <c r="D16" s="200" t="s">
        <v>255</v>
      </c>
    </row>
    <row r="17" spans="2:4" s="196" customFormat="1" ht="18.75" customHeight="1">
      <c r="B17" s="201" t="s">
        <v>281</v>
      </c>
      <c r="C17" s="259" t="s">
        <v>297</v>
      </c>
      <c r="D17" s="200" t="s">
        <v>255</v>
      </c>
    </row>
    <row r="18" spans="2:4" s="196" customFormat="1" ht="18.75" customHeight="1">
      <c r="B18" s="201" t="s">
        <v>282</v>
      </c>
      <c r="C18" s="202" t="s">
        <v>258</v>
      </c>
      <c r="D18" s="200" t="s">
        <v>295</v>
      </c>
    </row>
    <row r="19" spans="2:4" s="196" customFormat="1" ht="18.75" customHeight="1">
      <c r="B19" s="201" t="s">
        <v>283</v>
      </c>
      <c r="C19" s="202" t="s">
        <v>259</v>
      </c>
      <c r="D19" s="200" t="s">
        <v>261</v>
      </c>
    </row>
    <row r="20" spans="2:4" s="196" customFormat="1" ht="18.75" customHeight="1">
      <c r="B20" s="201" t="s">
        <v>284</v>
      </c>
      <c r="C20" s="202" t="s">
        <v>291</v>
      </c>
      <c r="D20" s="200" t="s">
        <v>262</v>
      </c>
    </row>
    <row r="21" spans="2:4" ht="18.75" customHeight="1">
      <c r="B21" s="203"/>
      <c r="C21" s="202" t="s">
        <v>264</v>
      </c>
      <c r="D21" s="200"/>
    </row>
    <row r="22" spans="2:4" ht="18.75" customHeight="1">
      <c r="B22" s="203"/>
      <c r="C22" s="202" t="s">
        <v>265</v>
      </c>
      <c r="D22" s="200"/>
    </row>
    <row r="24" spans="2:4">
      <c r="B24" t="s">
        <v>292</v>
      </c>
    </row>
  </sheetData>
  <hyperlinks>
    <hyperlink ref="B3:C3" location="A!A1" tooltip="Tabelle A; Anlagenbestand" display="Tabelle A"/>
    <hyperlink ref="B4:C4" location="B!A1" tooltip="Tabelle B; Installierte Feuerungsleistung" display="Tabelle B   "/>
    <hyperlink ref="C21" location="Klimafaktoren!A1" tooltip="Witterungskorrekurfaktoren" display="Witterungskorrekurfaktoren"/>
    <hyperlink ref="C22" location="'NOGA-BFE Zuordnung'!A1" tooltip="NOGA-BFE Zuordnung" display="NOGA-BFE Zuordnung"/>
    <hyperlink ref="C12" location="J!A1" tooltip="Brennstoffumsatz/-input, effektive Jahreswerte" display="Brennstoffumsatz/-input, effektive Jahreswerte"/>
    <hyperlink ref="B12:C12" location="J!A1" tooltip="Tabelle J; Brennstoffumsatz/-input, effektive Jahreswerte" display="Tabelle J"/>
    <hyperlink ref="B11:C11" location="I!A1" tooltip="Tabelle I; Verbrauchsentwicklung, witterungsbereinigt, nach Verbrauchergruppen" display="Tabelle I"/>
    <hyperlink ref="B10:C10" location="H!A1" tooltip="Tabelle H; Nutzenergie elektrisch, witterungsbereinigt" display="Tabelle H"/>
    <hyperlink ref="B9:C9" location="G!A1" tooltip="Tabelle G; Nutzenergie thermisch, witterungsbereinigt" display="Tabelle G"/>
    <hyperlink ref="B8:C8" location="F!A1" tooltip="Tabelle F; Nutzenergie total, witterungsbereinigt" display="Tabelle F"/>
    <hyperlink ref="B7:C7" location="E!A1" tooltip="Tabelle E; Endenergie, witterungsbereinigt" display="Tabelle E"/>
    <hyperlink ref="B6:C6" location="D!A1" tooltip="Tabelle D; Brennstoffumsatz/-input, Masse, witterungsbereinigt" display="Tabelle D"/>
    <hyperlink ref="B5:C5" location="'C'!A1" tooltip="Tabelle C; Brennstoffumsatz/-input, Volumen, witterungsbereinigt" display="Tabelle C"/>
    <hyperlink ref="B13:C13" location="K!A1" tooltip="Tabelle K; Bruttoverbrauch Holz, effektive Jahreswerte" display="Tabelle K"/>
    <hyperlink ref="B14:C14" location="L!A1" tooltip="Tabelle L; Nutzenergie total, effektive Jahreswerte" display="Tabelle L"/>
    <hyperlink ref="B15:C15" location="M!A1" tooltip="Tabelle M; Verbrauchsentwicklung, effektive Jahreswerte, nach Verbrauchergruppen" display="Tabelle M"/>
    <hyperlink ref="B16:C16" location="N!A1" tooltip="Tabelle N; Bruttoverbrauch Holz nach Verbrauchergruppen, effektive Jahreswerte" display="Tabelle N"/>
    <hyperlink ref="B17:C17" location="O!A1" tooltip="Tabelle O; Umwandlungsverluste und Nutzenergie, effektive Jahreswerte" display="Tabelle O"/>
    <hyperlink ref="B18:C18" location="P!A1" tooltip="Tabelle P; Automatische Holzfeuerungen nach Kantonen; Anzahl, Leistung" display="Tabelle P"/>
    <hyperlink ref="B19:C19" location="Q!A1" tooltip="Tabelle Q; Automatische Holzfeuerungen nach Kantonen; Holzumsatz, Endenergie" display="Tabelle Q"/>
    <hyperlink ref="B20:C20" location="'R'!A1" tooltip="Tabelle R; Brennstoffumsatz je Sortiment, effektive Jahreswerte und witterungsbereinigt" display="Tabelle R"/>
  </hyperlinks>
  <pageMargins left="0.7" right="0.7" top="0.78740157499999996" bottom="0.78740157499999996" header="0.3" footer="0.3"/>
  <pageSetup paperSize="9" orientation="landscape" horizontalDpi="200" verticalDpi="200" r:id="rId1"/>
  <headerFooter>
    <oddHeader>&amp;LSchweizerische Holzenergiestatistik EJ2021</oddHeader>
    <oddFooter>&amp;R15.08.2022</oddFooter>
  </headerFooter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M84"/>
  <sheetViews>
    <sheetView view="pageLayout" topLeftCell="A37" zoomScale="70" zoomScaleNormal="80" zoomScaleSheetLayoutView="70" zoomScalePageLayoutView="70" workbookViewId="0">
      <selection activeCell="AJ76" sqref="AJ75:AJ76"/>
    </sheetView>
  </sheetViews>
  <sheetFormatPr baseColWidth="10" defaultRowHeight="12"/>
  <cols>
    <col min="1" max="1" width="35" style="208" customWidth="1"/>
    <col min="2" max="2" width="8.5703125" style="213" customWidth="1"/>
    <col min="3" max="6" width="8.5703125" style="214" hidden="1" customWidth="1"/>
    <col min="7" max="7" width="8.5703125" style="214" customWidth="1"/>
    <col min="8" max="11" width="8.5703125" style="214" hidden="1" customWidth="1"/>
    <col min="12" max="30" width="8.5703125" style="214" customWidth="1"/>
    <col min="31" max="33" width="8.5703125" style="208" customWidth="1"/>
    <col min="34" max="39" width="11.42578125" style="268"/>
    <col min="40" max="250" width="11.42578125" style="208"/>
    <col min="251" max="251" width="32.5703125" style="208" customWidth="1"/>
    <col min="252" max="282" width="8.5703125" style="208" customWidth="1"/>
    <col min="283" max="506" width="11.42578125" style="208"/>
    <col min="507" max="507" width="32.5703125" style="208" customWidth="1"/>
    <col min="508" max="538" width="8.5703125" style="208" customWidth="1"/>
    <col min="539" max="762" width="11.42578125" style="208"/>
    <col min="763" max="763" width="32.5703125" style="208" customWidth="1"/>
    <col min="764" max="794" width="8.5703125" style="208" customWidth="1"/>
    <col min="795" max="1018" width="11.42578125" style="208"/>
    <col min="1019" max="1019" width="32.5703125" style="208" customWidth="1"/>
    <col min="1020" max="1050" width="8.5703125" style="208" customWidth="1"/>
    <col min="1051" max="1274" width="11.42578125" style="208"/>
    <col min="1275" max="1275" width="32.5703125" style="208" customWidth="1"/>
    <col min="1276" max="1306" width="8.5703125" style="208" customWidth="1"/>
    <col min="1307" max="1530" width="11.42578125" style="208"/>
    <col min="1531" max="1531" width="32.5703125" style="208" customWidth="1"/>
    <col min="1532" max="1562" width="8.5703125" style="208" customWidth="1"/>
    <col min="1563" max="1786" width="11.42578125" style="208"/>
    <col min="1787" max="1787" width="32.5703125" style="208" customWidth="1"/>
    <col min="1788" max="1818" width="8.5703125" style="208" customWidth="1"/>
    <col min="1819" max="2042" width="11.42578125" style="208"/>
    <col min="2043" max="2043" width="32.5703125" style="208" customWidth="1"/>
    <col min="2044" max="2074" width="8.5703125" style="208" customWidth="1"/>
    <col min="2075" max="2298" width="11.42578125" style="208"/>
    <col min="2299" max="2299" width="32.5703125" style="208" customWidth="1"/>
    <col min="2300" max="2330" width="8.5703125" style="208" customWidth="1"/>
    <col min="2331" max="2554" width="11.42578125" style="208"/>
    <col min="2555" max="2555" width="32.5703125" style="208" customWidth="1"/>
    <col min="2556" max="2586" width="8.5703125" style="208" customWidth="1"/>
    <col min="2587" max="2810" width="11.42578125" style="208"/>
    <col min="2811" max="2811" width="32.5703125" style="208" customWidth="1"/>
    <col min="2812" max="2842" width="8.5703125" style="208" customWidth="1"/>
    <col min="2843" max="3066" width="11.42578125" style="208"/>
    <col min="3067" max="3067" width="32.5703125" style="208" customWidth="1"/>
    <col min="3068" max="3098" width="8.5703125" style="208" customWidth="1"/>
    <col min="3099" max="3322" width="11.42578125" style="208"/>
    <col min="3323" max="3323" width="32.5703125" style="208" customWidth="1"/>
    <col min="3324" max="3354" width="8.5703125" style="208" customWidth="1"/>
    <col min="3355" max="3578" width="11.42578125" style="208"/>
    <col min="3579" max="3579" width="32.5703125" style="208" customWidth="1"/>
    <col min="3580" max="3610" width="8.5703125" style="208" customWidth="1"/>
    <col min="3611" max="3834" width="11.42578125" style="208"/>
    <col min="3835" max="3835" width="32.5703125" style="208" customWidth="1"/>
    <col min="3836" max="3866" width="8.5703125" style="208" customWidth="1"/>
    <col min="3867" max="4090" width="11.42578125" style="208"/>
    <col min="4091" max="4091" width="32.5703125" style="208" customWidth="1"/>
    <col min="4092" max="4122" width="8.5703125" style="208" customWidth="1"/>
    <col min="4123" max="4346" width="11.42578125" style="208"/>
    <col min="4347" max="4347" width="32.5703125" style="208" customWidth="1"/>
    <col min="4348" max="4378" width="8.5703125" style="208" customWidth="1"/>
    <col min="4379" max="4602" width="11.42578125" style="208"/>
    <col min="4603" max="4603" width="32.5703125" style="208" customWidth="1"/>
    <col min="4604" max="4634" width="8.5703125" style="208" customWidth="1"/>
    <col min="4635" max="4858" width="11.42578125" style="208"/>
    <col min="4859" max="4859" width="32.5703125" style="208" customWidth="1"/>
    <col min="4860" max="4890" width="8.5703125" style="208" customWidth="1"/>
    <col min="4891" max="5114" width="11.42578125" style="208"/>
    <col min="5115" max="5115" width="32.5703125" style="208" customWidth="1"/>
    <col min="5116" max="5146" width="8.5703125" style="208" customWidth="1"/>
    <col min="5147" max="5370" width="11.42578125" style="208"/>
    <col min="5371" max="5371" width="32.5703125" style="208" customWidth="1"/>
    <col min="5372" max="5402" width="8.5703125" style="208" customWidth="1"/>
    <col min="5403" max="5626" width="11.42578125" style="208"/>
    <col min="5627" max="5627" width="32.5703125" style="208" customWidth="1"/>
    <col min="5628" max="5658" width="8.5703125" style="208" customWidth="1"/>
    <col min="5659" max="5882" width="11.42578125" style="208"/>
    <col min="5883" max="5883" width="32.5703125" style="208" customWidth="1"/>
    <col min="5884" max="5914" width="8.5703125" style="208" customWidth="1"/>
    <col min="5915" max="6138" width="11.42578125" style="208"/>
    <col min="6139" max="6139" width="32.5703125" style="208" customWidth="1"/>
    <col min="6140" max="6170" width="8.5703125" style="208" customWidth="1"/>
    <col min="6171" max="6394" width="11.42578125" style="208"/>
    <col min="6395" max="6395" width="32.5703125" style="208" customWidth="1"/>
    <col min="6396" max="6426" width="8.5703125" style="208" customWidth="1"/>
    <col min="6427" max="6650" width="11.42578125" style="208"/>
    <col min="6651" max="6651" width="32.5703125" style="208" customWidth="1"/>
    <col min="6652" max="6682" width="8.5703125" style="208" customWidth="1"/>
    <col min="6683" max="6906" width="11.42578125" style="208"/>
    <col min="6907" max="6907" width="32.5703125" style="208" customWidth="1"/>
    <col min="6908" max="6938" width="8.5703125" style="208" customWidth="1"/>
    <col min="6939" max="7162" width="11.42578125" style="208"/>
    <col min="7163" max="7163" width="32.5703125" style="208" customWidth="1"/>
    <col min="7164" max="7194" width="8.5703125" style="208" customWidth="1"/>
    <col min="7195" max="7418" width="11.42578125" style="208"/>
    <col min="7419" max="7419" width="32.5703125" style="208" customWidth="1"/>
    <col min="7420" max="7450" width="8.5703125" style="208" customWidth="1"/>
    <col min="7451" max="7674" width="11.42578125" style="208"/>
    <col min="7675" max="7675" width="32.5703125" style="208" customWidth="1"/>
    <col min="7676" max="7706" width="8.5703125" style="208" customWidth="1"/>
    <col min="7707" max="7930" width="11.42578125" style="208"/>
    <col min="7931" max="7931" width="32.5703125" style="208" customWidth="1"/>
    <col min="7932" max="7962" width="8.5703125" style="208" customWidth="1"/>
    <col min="7963" max="8186" width="11.42578125" style="208"/>
    <col min="8187" max="8187" width="32.5703125" style="208" customWidth="1"/>
    <col min="8188" max="8218" width="8.5703125" style="208" customWidth="1"/>
    <col min="8219" max="8442" width="11.42578125" style="208"/>
    <col min="8443" max="8443" width="32.5703125" style="208" customWidth="1"/>
    <col min="8444" max="8474" width="8.5703125" style="208" customWidth="1"/>
    <col min="8475" max="8698" width="11.42578125" style="208"/>
    <col min="8699" max="8699" width="32.5703125" style="208" customWidth="1"/>
    <col min="8700" max="8730" width="8.5703125" style="208" customWidth="1"/>
    <col min="8731" max="8954" width="11.42578125" style="208"/>
    <col min="8955" max="8955" width="32.5703125" style="208" customWidth="1"/>
    <col min="8956" max="8986" width="8.5703125" style="208" customWidth="1"/>
    <col min="8987" max="9210" width="11.42578125" style="208"/>
    <col min="9211" max="9211" width="32.5703125" style="208" customWidth="1"/>
    <col min="9212" max="9242" width="8.5703125" style="208" customWidth="1"/>
    <col min="9243" max="9466" width="11.42578125" style="208"/>
    <col min="9467" max="9467" width="32.5703125" style="208" customWidth="1"/>
    <col min="9468" max="9498" width="8.5703125" style="208" customWidth="1"/>
    <col min="9499" max="9722" width="11.42578125" style="208"/>
    <col min="9723" max="9723" width="32.5703125" style="208" customWidth="1"/>
    <col min="9724" max="9754" width="8.5703125" style="208" customWidth="1"/>
    <col min="9755" max="9978" width="11.42578125" style="208"/>
    <col min="9979" max="9979" width="32.5703125" style="208" customWidth="1"/>
    <col min="9980" max="10010" width="8.5703125" style="208" customWidth="1"/>
    <col min="10011" max="10234" width="11.42578125" style="208"/>
    <col min="10235" max="10235" width="32.5703125" style="208" customWidth="1"/>
    <col min="10236" max="10266" width="8.5703125" style="208" customWidth="1"/>
    <col min="10267" max="10490" width="11.42578125" style="208"/>
    <col min="10491" max="10491" width="32.5703125" style="208" customWidth="1"/>
    <col min="10492" max="10522" width="8.5703125" style="208" customWidth="1"/>
    <col min="10523" max="10746" width="11.42578125" style="208"/>
    <col min="10747" max="10747" width="32.5703125" style="208" customWidth="1"/>
    <col min="10748" max="10778" width="8.5703125" style="208" customWidth="1"/>
    <col min="10779" max="11002" width="11.42578125" style="208"/>
    <col min="11003" max="11003" width="32.5703125" style="208" customWidth="1"/>
    <col min="11004" max="11034" width="8.5703125" style="208" customWidth="1"/>
    <col min="11035" max="11258" width="11.42578125" style="208"/>
    <col min="11259" max="11259" width="32.5703125" style="208" customWidth="1"/>
    <col min="11260" max="11290" width="8.5703125" style="208" customWidth="1"/>
    <col min="11291" max="11514" width="11.42578125" style="208"/>
    <col min="11515" max="11515" width="32.5703125" style="208" customWidth="1"/>
    <col min="11516" max="11546" width="8.5703125" style="208" customWidth="1"/>
    <col min="11547" max="11770" width="11.42578125" style="208"/>
    <col min="11771" max="11771" width="32.5703125" style="208" customWidth="1"/>
    <col min="11772" max="11802" width="8.5703125" style="208" customWidth="1"/>
    <col min="11803" max="12026" width="11.42578125" style="208"/>
    <col min="12027" max="12027" width="32.5703125" style="208" customWidth="1"/>
    <col min="12028" max="12058" width="8.5703125" style="208" customWidth="1"/>
    <col min="12059" max="12282" width="11.42578125" style="208"/>
    <col min="12283" max="12283" width="32.5703125" style="208" customWidth="1"/>
    <col min="12284" max="12314" width="8.5703125" style="208" customWidth="1"/>
    <col min="12315" max="12538" width="11.42578125" style="208"/>
    <col min="12539" max="12539" width="32.5703125" style="208" customWidth="1"/>
    <col min="12540" max="12570" width="8.5703125" style="208" customWidth="1"/>
    <col min="12571" max="12794" width="11.42578125" style="208"/>
    <col min="12795" max="12795" width="32.5703125" style="208" customWidth="1"/>
    <col min="12796" max="12826" width="8.5703125" style="208" customWidth="1"/>
    <col min="12827" max="13050" width="11.42578125" style="208"/>
    <col min="13051" max="13051" width="32.5703125" style="208" customWidth="1"/>
    <col min="13052" max="13082" width="8.5703125" style="208" customWidth="1"/>
    <col min="13083" max="13306" width="11.42578125" style="208"/>
    <col min="13307" max="13307" width="32.5703125" style="208" customWidth="1"/>
    <col min="13308" max="13338" width="8.5703125" style="208" customWidth="1"/>
    <col min="13339" max="13562" width="11.42578125" style="208"/>
    <col min="13563" max="13563" width="32.5703125" style="208" customWidth="1"/>
    <col min="13564" max="13594" width="8.5703125" style="208" customWidth="1"/>
    <col min="13595" max="13818" width="11.42578125" style="208"/>
    <col min="13819" max="13819" width="32.5703125" style="208" customWidth="1"/>
    <col min="13820" max="13850" width="8.5703125" style="208" customWidth="1"/>
    <col min="13851" max="14074" width="11.42578125" style="208"/>
    <col min="14075" max="14075" width="32.5703125" style="208" customWidth="1"/>
    <col min="14076" max="14106" width="8.5703125" style="208" customWidth="1"/>
    <col min="14107" max="14330" width="11.42578125" style="208"/>
    <col min="14331" max="14331" width="32.5703125" style="208" customWidth="1"/>
    <col min="14332" max="14362" width="8.5703125" style="208" customWidth="1"/>
    <col min="14363" max="14586" width="11.42578125" style="208"/>
    <col min="14587" max="14587" width="32.5703125" style="208" customWidth="1"/>
    <col min="14588" max="14618" width="8.5703125" style="208" customWidth="1"/>
    <col min="14619" max="14842" width="11.42578125" style="208"/>
    <col min="14843" max="14843" width="32.5703125" style="208" customWidth="1"/>
    <col min="14844" max="14874" width="8.5703125" style="208" customWidth="1"/>
    <col min="14875" max="15098" width="11.42578125" style="208"/>
    <col min="15099" max="15099" width="32.5703125" style="208" customWidth="1"/>
    <col min="15100" max="15130" width="8.5703125" style="208" customWidth="1"/>
    <col min="15131" max="15354" width="11.42578125" style="208"/>
    <col min="15355" max="15355" width="32.5703125" style="208" customWidth="1"/>
    <col min="15356" max="15386" width="8.5703125" style="208" customWidth="1"/>
    <col min="15387" max="15610" width="11.42578125" style="208"/>
    <col min="15611" max="15611" width="32.5703125" style="208" customWidth="1"/>
    <col min="15612" max="15642" width="8.5703125" style="208" customWidth="1"/>
    <col min="15643" max="15866" width="11.42578125" style="208"/>
    <col min="15867" max="15867" width="32.5703125" style="208" customWidth="1"/>
    <col min="15868" max="15898" width="8.5703125" style="208" customWidth="1"/>
    <col min="15899" max="16122" width="11.42578125" style="208"/>
    <col min="16123" max="16123" width="32.5703125" style="208" customWidth="1"/>
    <col min="16124" max="16154" width="8.5703125" style="208" customWidth="1"/>
    <col min="16155" max="16384" width="11.42578125" style="208"/>
  </cols>
  <sheetData>
    <row r="1" spans="1:39" s="206" customFormat="1" ht="15.75">
      <c r="A1" s="66" t="s">
        <v>237</v>
      </c>
      <c r="B1" s="20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279"/>
      <c r="AI1" s="279"/>
      <c r="AJ1" s="279"/>
      <c r="AK1" s="279"/>
      <c r="AL1" s="279"/>
      <c r="AM1" s="279"/>
    </row>
    <row r="2" spans="1:39" s="1" customFormat="1" ht="18.75" customHeight="1">
      <c r="A2" s="1" t="s">
        <v>214</v>
      </c>
      <c r="B2" s="207">
        <v>1990</v>
      </c>
      <c r="C2" s="81">
        <v>1991</v>
      </c>
      <c r="D2" s="81">
        <v>1992</v>
      </c>
      <c r="E2" s="81">
        <v>1993</v>
      </c>
      <c r="F2" s="81">
        <v>1994</v>
      </c>
      <c r="G2" s="81">
        <v>1995</v>
      </c>
      <c r="H2" s="81">
        <v>1996</v>
      </c>
      <c r="I2" s="81">
        <v>1997</v>
      </c>
      <c r="J2" s="81">
        <v>1998</v>
      </c>
      <c r="K2" s="81">
        <v>1999</v>
      </c>
      <c r="L2" s="81">
        <v>2000</v>
      </c>
      <c r="M2" s="81">
        <v>2001</v>
      </c>
      <c r="N2" s="81">
        <v>2002</v>
      </c>
      <c r="O2" s="81">
        <v>2003</v>
      </c>
      <c r="P2" s="81">
        <v>2004</v>
      </c>
      <c r="Q2" s="81">
        <v>2005</v>
      </c>
      <c r="R2" s="81">
        <v>2006</v>
      </c>
      <c r="S2" s="81">
        <v>2007</v>
      </c>
      <c r="T2" s="81">
        <v>2008</v>
      </c>
      <c r="U2" s="81">
        <v>2009</v>
      </c>
      <c r="V2" s="81">
        <v>2010</v>
      </c>
      <c r="W2" s="81">
        <v>2011</v>
      </c>
      <c r="X2" s="81">
        <v>2012</v>
      </c>
      <c r="Y2" s="81">
        <v>2013</v>
      </c>
      <c r="Z2" s="81">
        <v>2014</v>
      </c>
      <c r="AA2" s="81">
        <v>2015</v>
      </c>
      <c r="AB2" s="81">
        <v>2016</v>
      </c>
      <c r="AC2" s="81">
        <v>2017</v>
      </c>
      <c r="AD2" s="81">
        <v>2018</v>
      </c>
      <c r="AE2" s="81">
        <v>2019</v>
      </c>
      <c r="AF2" s="81">
        <v>2020</v>
      </c>
      <c r="AG2" s="81">
        <v>2021</v>
      </c>
      <c r="AH2" s="268"/>
      <c r="AI2" s="268"/>
      <c r="AJ2" s="268"/>
      <c r="AK2" s="268"/>
      <c r="AL2" s="268"/>
      <c r="AM2" s="268"/>
    </row>
    <row r="3" spans="1:39" ht="14.1" customHeight="1">
      <c r="A3" s="59" t="s">
        <v>238</v>
      </c>
      <c r="B3" s="305">
        <v>2184060</v>
      </c>
      <c r="C3" s="306">
        <v>2370657</v>
      </c>
      <c r="D3" s="306">
        <v>2226407</v>
      </c>
      <c r="E3" s="306">
        <v>2180954</v>
      </c>
      <c r="F3" s="306">
        <v>1962298</v>
      </c>
      <c r="G3" s="306">
        <v>2029628</v>
      </c>
      <c r="H3" s="306">
        <v>2152058</v>
      </c>
      <c r="I3" s="306">
        <v>1860075</v>
      </c>
      <c r="J3" s="306">
        <v>1877023</v>
      </c>
      <c r="K3" s="306">
        <v>1844688</v>
      </c>
      <c r="L3" s="306">
        <v>1676733</v>
      </c>
      <c r="M3" s="306">
        <v>1736306</v>
      </c>
      <c r="N3" s="306">
        <v>1607783</v>
      </c>
      <c r="O3" s="306">
        <v>1678821</v>
      </c>
      <c r="P3" s="306">
        <v>1631813</v>
      </c>
      <c r="Q3" s="306">
        <v>1653758</v>
      </c>
      <c r="R3" s="306">
        <v>1592583</v>
      </c>
      <c r="S3" s="306">
        <v>1409332</v>
      </c>
      <c r="T3" s="306">
        <v>1510871</v>
      </c>
      <c r="U3" s="306">
        <v>1472221</v>
      </c>
      <c r="V3" s="306">
        <v>1559904</v>
      </c>
      <c r="W3" s="306">
        <v>1208453</v>
      </c>
      <c r="X3" s="306">
        <v>1295585</v>
      </c>
      <c r="Y3" s="306">
        <v>1370044</v>
      </c>
      <c r="Z3" s="306">
        <v>1042201</v>
      </c>
      <c r="AA3" s="306">
        <v>1121319</v>
      </c>
      <c r="AB3" s="306">
        <v>1167847</v>
      </c>
      <c r="AC3" s="306">
        <v>1110302</v>
      </c>
      <c r="AD3" s="306">
        <v>1014944</v>
      </c>
      <c r="AE3" s="306">
        <v>1020614</v>
      </c>
      <c r="AF3" s="306">
        <v>921115</v>
      </c>
      <c r="AG3" s="306">
        <v>1029342</v>
      </c>
    </row>
    <row r="4" spans="1:39" ht="14.1" customHeight="1">
      <c r="A4" s="60" t="s">
        <v>239</v>
      </c>
      <c r="B4" s="307">
        <v>111598</v>
      </c>
      <c r="C4" s="308">
        <v>146061</v>
      </c>
      <c r="D4" s="308">
        <v>164966</v>
      </c>
      <c r="E4" s="308">
        <v>183800</v>
      </c>
      <c r="F4" s="308">
        <v>196716</v>
      </c>
      <c r="G4" s="308">
        <v>254976</v>
      </c>
      <c r="H4" s="308">
        <v>320355</v>
      </c>
      <c r="I4" s="308">
        <v>319022</v>
      </c>
      <c r="J4" s="308">
        <v>359806</v>
      </c>
      <c r="K4" s="308">
        <v>389242</v>
      </c>
      <c r="L4" s="308">
        <v>382773</v>
      </c>
      <c r="M4" s="308">
        <v>437727</v>
      </c>
      <c r="N4" s="308">
        <v>452088</v>
      </c>
      <c r="O4" s="308">
        <v>508811</v>
      </c>
      <c r="P4" s="308">
        <v>534659</v>
      </c>
      <c r="Q4" s="308">
        <v>582812</v>
      </c>
      <c r="R4" s="308">
        <v>632137</v>
      </c>
      <c r="S4" s="308">
        <v>680653</v>
      </c>
      <c r="T4" s="308">
        <v>860764</v>
      </c>
      <c r="U4" s="308">
        <v>958516</v>
      </c>
      <c r="V4" s="308">
        <v>1081447</v>
      </c>
      <c r="W4" s="308">
        <v>1105023</v>
      </c>
      <c r="X4" s="308">
        <v>1328690</v>
      </c>
      <c r="Y4" s="308">
        <v>1494056</v>
      </c>
      <c r="Z4" s="308">
        <v>1342356</v>
      </c>
      <c r="AA4" s="308">
        <v>1244546</v>
      </c>
      <c r="AB4" s="308">
        <v>1515949</v>
      </c>
      <c r="AC4" s="308">
        <v>1640482</v>
      </c>
      <c r="AD4" s="308">
        <v>1562429</v>
      </c>
      <c r="AE4" s="308">
        <v>1792560</v>
      </c>
      <c r="AF4" s="308">
        <v>1811344</v>
      </c>
      <c r="AG4" s="308">
        <v>2048448</v>
      </c>
    </row>
    <row r="5" spans="1:39" ht="14.1" customHeight="1">
      <c r="A5" s="60" t="s">
        <v>215</v>
      </c>
      <c r="B5" s="307">
        <v>0</v>
      </c>
      <c r="C5" s="308">
        <v>0</v>
      </c>
      <c r="D5" s="308">
        <v>0</v>
      </c>
      <c r="E5" s="308">
        <v>0</v>
      </c>
      <c r="F5" s="308">
        <v>0</v>
      </c>
      <c r="G5" s="308">
        <v>0</v>
      </c>
      <c r="H5" s="308">
        <v>0</v>
      </c>
      <c r="I5" s="308">
        <v>0</v>
      </c>
      <c r="J5" s="308">
        <v>1250</v>
      </c>
      <c r="K5" s="308">
        <v>3039</v>
      </c>
      <c r="L5" s="308">
        <v>7045</v>
      </c>
      <c r="M5" s="308">
        <v>17534</v>
      </c>
      <c r="N5" s="308">
        <v>27757</v>
      </c>
      <c r="O5" s="308">
        <v>43831</v>
      </c>
      <c r="P5" s="308">
        <v>63183</v>
      </c>
      <c r="Q5" s="308">
        <v>108019</v>
      </c>
      <c r="R5" s="308">
        <v>167561</v>
      </c>
      <c r="S5" s="308">
        <v>187552</v>
      </c>
      <c r="T5" s="308">
        <v>248607</v>
      </c>
      <c r="U5" s="308">
        <v>287094</v>
      </c>
      <c r="V5" s="308">
        <v>353205</v>
      </c>
      <c r="W5" s="308">
        <v>320033</v>
      </c>
      <c r="X5" s="308">
        <v>386008</v>
      </c>
      <c r="Y5" s="308">
        <v>452840</v>
      </c>
      <c r="Z5" s="308">
        <v>394620</v>
      </c>
      <c r="AA5" s="308">
        <v>458823</v>
      </c>
      <c r="AB5" s="308">
        <v>518438</v>
      </c>
      <c r="AC5" s="308">
        <v>536234</v>
      </c>
      <c r="AD5" s="308">
        <v>527413</v>
      </c>
      <c r="AE5" s="308">
        <v>557167</v>
      </c>
      <c r="AF5" s="308">
        <v>534038</v>
      </c>
      <c r="AG5" s="308">
        <v>640276</v>
      </c>
    </row>
    <row r="6" spans="1:39" ht="14.1" customHeight="1">
      <c r="A6" s="209" t="s">
        <v>240</v>
      </c>
      <c r="B6" s="307">
        <v>527253</v>
      </c>
      <c r="C6" s="308">
        <v>596758</v>
      </c>
      <c r="D6" s="308">
        <v>590886</v>
      </c>
      <c r="E6" s="308">
        <v>622436</v>
      </c>
      <c r="F6" s="308">
        <v>584114</v>
      </c>
      <c r="G6" s="308">
        <v>624150</v>
      </c>
      <c r="H6" s="308">
        <v>703191</v>
      </c>
      <c r="I6" s="308">
        <v>608347</v>
      </c>
      <c r="J6" s="308">
        <v>627717</v>
      </c>
      <c r="K6" s="308">
        <v>613879</v>
      </c>
      <c r="L6" s="308">
        <v>611814</v>
      </c>
      <c r="M6" s="308">
        <v>640219</v>
      </c>
      <c r="N6" s="308">
        <v>597399</v>
      </c>
      <c r="O6" s="308">
        <v>636052</v>
      </c>
      <c r="P6" s="308">
        <v>636396</v>
      </c>
      <c r="Q6" s="308">
        <v>645546</v>
      </c>
      <c r="R6" s="308">
        <v>643148</v>
      </c>
      <c r="S6" s="308">
        <v>681049</v>
      </c>
      <c r="T6" s="308">
        <v>773008</v>
      </c>
      <c r="U6" s="308">
        <v>828378</v>
      </c>
      <c r="V6" s="308">
        <v>848448</v>
      </c>
      <c r="W6" s="308">
        <v>749097</v>
      </c>
      <c r="X6" s="308">
        <v>786907</v>
      </c>
      <c r="Y6" s="308">
        <v>830245</v>
      </c>
      <c r="Z6" s="308">
        <v>706611</v>
      </c>
      <c r="AA6" s="308">
        <v>829499</v>
      </c>
      <c r="AB6" s="308">
        <v>804548</v>
      </c>
      <c r="AC6" s="308">
        <v>778911</v>
      </c>
      <c r="AD6" s="308">
        <v>724016</v>
      </c>
      <c r="AE6" s="308">
        <v>644933</v>
      </c>
      <c r="AF6" s="308">
        <v>635166</v>
      </c>
      <c r="AG6" s="308">
        <v>731818</v>
      </c>
    </row>
    <row r="7" spans="1:39" ht="14.1" customHeight="1">
      <c r="A7" s="60" t="s">
        <v>216</v>
      </c>
      <c r="B7" s="307">
        <v>78409</v>
      </c>
      <c r="C7" s="308">
        <v>79792</v>
      </c>
      <c r="D7" s="308">
        <v>106793</v>
      </c>
      <c r="E7" s="308">
        <v>121097</v>
      </c>
      <c r="F7" s="308">
        <v>135251</v>
      </c>
      <c r="G7" s="308">
        <v>146281</v>
      </c>
      <c r="H7" s="308">
        <v>193432</v>
      </c>
      <c r="I7" s="308">
        <v>151947</v>
      </c>
      <c r="J7" s="308">
        <v>126639</v>
      </c>
      <c r="K7" s="308">
        <v>126931</v>
      </c>
      <c r="L7" s="308">
        <v>116128</v>
      </c>
      <c r="M7" s="308">
        <v>122815</v>
      </c>
      <c r="N7" s="308">
        <v>160568</v>
      </c>
      <c r="O7" s="308">
        <v>189478</v>
      </c>
      <c r="P7" s="308">
        <v>194410</v>
      </c>
      <c r="Q7" s="308">
        <v>201968</v>
      </c>
      <c r="R7" s="308">
        <v>221260</v>
      </c>
      <c r="S7" s="308">
        <v>246825</v>
      </c>
      <c r="T7" s="308">
        <v>291991</v>
      </c>
      <c r="U7" s="308">
        <v>335598</v>
      </c>
      <c r="V7" s="308">
        <v>379222</v>
      </c>
      <c r="W7" s="308">
        <v>397740</v>
      </c>
      <c r="X7" s="308">
        <v>472954</v>
      </c>
      <c r="Y7" s="308">
        <v>554988</v>
      </c>
      <c r="Z7" s="308">
        <v>564727</v>
      </c>
      <c r="AA7" s="308">
        <v>536224</v>
      </c>
      <c r="AB7" s="308">
        <v>568938</v>
      </c>
      <c r="AC7" s="308">
        <v>606195</v>
      </c>
      <c r="AD7" s="308">
        <v>584908</v>
      </c>
      <c r="AE7" s="308">
        <v>600907</v>
      </c>
      <c r="AF7" s="308">
        <v>636660</v>
      </c>
      <c r="AG7" s="308">
        <v>778518</v>
      </c>
    </row>
    <row r="8" spans="1:39" ht="14.1" customHeight="1">
      <c r="A8" s="61" t="s">
        <v>217</v>
      </c>
      <c r="B8" s="309">
        <v>235505</v>
      </c>
      <c r="C8" s="310">
        <v>237570</v>
      </c>
      <c r="D8" s="310">
        <v>238604</v>
      </c>
      <c r="E8" s="310">
        <v>238603</v>
      </c>
      <c r="F8" s="310">
        <v>232406</v>
      </c>
      <c r="G8" s="310">
        <v>235539</v>
      </c>
      <c r="H8" s="310">
        <v>238332</v>
      </c>
      <c r="I8" s="310">
        <v>244637</v>
      </c>
      <c r="J8" s="310">
        <v>254138</v>
      </c>
      <c r="K8" s="310">
        <v>272803</v>
      </c>
      <c r="L8" s="310">
        <v>296239</v>
      </c>
      <c r="M8" s="310">
        <v>309850</v>
      </c>
      <c r="N8" s="310">
        <v>320815</v>
      </c>
      <c r="O8" s="310">
        <v>319621</v>
      </c>
      <c r="P8" s="310">
        <v>337131</v>
      </c>
      <c r="Q8" s="310">
        <v>349254</v>
      </c>
      <c r="R8" s="310">
        <v>386113</v>
      </c>
      <c r="S8" s="310">
        <v>376347</v>
      </c>
      <c r="T8" s="310">
        <v>379259</v>
      </c>
      <c r="U8" s="310">
        <v>376707</v>
      </c>
      <c r="V8" s="310">
        <v>386765</v>
      </c>
      <c r="W8" s="310">
        <v>383338</v>
      </c>
      <c r="X8" s="310">
        <v>394611</v>
      </c>
      <c r="Y8" s="310">
        <v>410360</v>
      </c>
      <c r="Z8" s="310">
        <v>412784</v>
      </c>
      <c r="AA8" s="310">
        <v>420615</v>
      </c>
      <c r="AB8" s="310">
        <v>433684</v>
      </c>
      <c r="AC8" s="310">
        <v>433795</v>
      </c>
      <c r="AD8" s="310">
        <v>437111</v>
      </c>
      <c r="AE8" s="310">
        <v>439023</v>
      </c>
      <c r="AF8" s="310">
        <v>440350</v>
      </c>
      <c r="AG8" s="310">
        <v>435486</v>
      </c>
    </row>
    <row r="9" spans="1:39" s="1" customFormat="1" ht="3.2" customHeight="1"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311"/>
      <c r="AH9" s="268"/>
      <c r="AI9" s="268"/>
      <c r="AJ9" s="268"/>
      <c r="AK9" s="268"/>
      <c r="AL9" s="268"/>
      <c r="AM9" s="268"/>
    </row>
    <row r="10" spans="1:39" ht="15.95" customHeight="1">
      <c r="A10" s="14" t="s">
        <v>218</v>
      </c>
      <c r="B10" s="312">
        <v>3136825</v>
      </c>
      <c r="C10" s="313">
        <v>3430838</v>
      </c>
      <c r="D10" s="313">
        <v>3327656</v>
      </c>
      <c r="E10" s="313">
        <v>3346890</v>
      </c>
      <c r="F10" s="313">
        <v>3110785</v>
      </c>
      <c r="G10" s="313">
        <v>3290574</v>
      </c>
      <c r="H10" s="313">
        <v>3607368</v>
      </c>
      <c r="I10" s="313">
        <v>3184028</v>
      </c>
      <c r="J10" s="313">
        <v>3246573</v>
      </c>
      <c r="K10" s="313">
        <v>3250582</v>
      </c>
      <c r="L10" s="313">
        <v>3090732</v>
      </c>
      <c r="M10" s="313">
        <v>3264451</v>
      </c>
      <c r="N10" s="313">
        <v>3166410</v>
      </c>
      <c r="O10" s="313">
        <v>3376614</v>
      </c>
      <c r="P10" s="313">
        <v>3397592</v>
      </c>
      <c r="Q10" s="313">
        <v>3541357</v>
      </c>
      <c r="R10" s="313">
        <v>3642802</v>
      </c>
      <c r="S10" s="313">
        <v>3581758</v>
      </c>
      <c r="T10" s="313">
        <v>4064500</v>
      </c>
      <c r="U10" s="313">
        <v>4258514</v>
      </c>
      <c r="V10" s="313">
        <v>4608991</v>
      </c>
      <c r="W10" s="313">
        <v>4163684</v>
      </c>
      <c r="X10" s="313">
        <v>4664755</v>
      </c>
      <c r="Y10" s="313">
        <v>5112533</v>
      </c>
      <c r="Z10" s="313">
        <v>4463299</v>
      </c>
      <c r="AA10" s="313">
        <v>4611026</v>
      </c>
      <c r="AB10" s="313">
        <v>5009404</v>
      </c>
      <c r="AC10" s="313">
        <v>5105919</v>
      </c>
      <c r="AD10" s="313">
        <v>4850821</v>
      </c>
      <c r="AE10" s="313">
        <v>5055204</v>
      </c>
      <c r="AF10" s="313">
        <v>4981694</v>
      </c>
      <c r="AG10" s="313">
        <v>5663888</v>
      </c>
    </row>
    <row r="11" spans="1:39" s="1" customFormat="1" ht="3.2" customHeight="1"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311"/>
      <c r="AH11" s="268"/>
      <c r="AI11" s="268"/>
      <c r="AJ11" s="268"/>
      <c r="AK11" s="268"/>
      <c r="AL11" s="268"/>
      <c r="AM11" s="268"/>
    </row>
    <row r="12" spans="1:39" ht="15.95" customHeight="1">
      <c r="A12" s="210" t="s">
        <v>219</v>
      </c>
      <c r="B12" s="314">
        <v>2901320</v>
      </c>
      <c r="C12" s="315">
        <v>3193267</v>
      </c>
      <c r="D12" s="315">
        <v>3089053</v>
      </c>
      <c r="E12" s="315">
        <v>3108287</v>
      </c>
      <c r="F12" s="315">
        <v>2878379</v>
      </c>
      <c r="G12" s="315">
        <v>3055035</v>
      </c>
      <c r="H12" s="315">
        <v>3369036</v>
      </c>
      <c r="I12" s="315">
        <v>2939392</v>
      </c>
      <c r="J12" s="315">
        <v>2992435</v>
      </c>
      <c r="K12" s="315">
        <v>2977779</v>
      </c>
      <c r="L12" s="315">
        <v>2794493</v>
      </c>
      <c r="M12" s="315">
        <v>2954602</v>
      </c>
      <c r="N12" s="315">
        <v>2845595</v>
      </c>
      <c r="O12" s="315">
        <v>3056993</v>
      </c>
      <c r="P12" s="315">
        <v>3060461</v>
      </c>
      <c r="Q12" s="315">
        <v>3192103</v>
      </c>
      <c r="R12" s="315">
        <v>3256690</v>
      </c>
      <c r="S12" s="315">
        <v>3205411</v>
      </c>
      <c r="T12" s="315">
        <v>3685241</v>
      </c>
      <c r="U12" s="315">
        <v>3881808</v>
      </c>
      <c r="V12" s="315">
        <v>4222226</v>
      </c>
      <c r="W12" s="315">
        <v>3780346</v>
      </c>
      <c r="X12" s="315">
        <v>4270145</v>
      </c>
      <c r="Y12" s="315">
        <v>4702173</v>
      </c>
      <c r="Z12" s="315">
        <v>4050516</v>
      </c>
      <c r="AA12" s="315">
        <v>4190411</v>
      </c>
      <c r="AB12" s="315">
        <v>4575720</v>
      </c>
      <c r="AC12" s="315">
        <v>4672125</v>
      </c>
      <c r="AD12" s="315">
        <v>4413711</v>
      </c>
      <c r="AE12" s="315">
        <v>4616181</v>
      </c>
      <c r="AF12" s="315">
        <v>4541344</v>
      </c>
      <c r="AG12" s="315">
        <v>5228402</v>
      </c>
    </row>
    <row r="13" spans="1:39">
      <c r="A13" s="10"/>
      <c r="B13" s="2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268"/>
    </row>
    <row r="14" spans="1:39">
      <c r="A14" s="10"/>
      <c r="B14" s="2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268"/>
    </row>
    <row r="15" spans="1:39" s="206" customFormat="1" ht="15.75">
      <c r="A15" s="66" t="s">
        <v>220</v>
      </c>
      <c r="B15" s="205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279"/>
      <c r="AI15" s="279"/>
      <c r="AJ15" s="279"/>
      <c r="AK15" s="279"/>
      <c r="AL15" s="279"/>
      <c r="AM15" s="279"/>
    </row>
    <row r="16" spans="1:39" s="1" customFormat="1" ht="18.75" customHeight="1">
      <c r="A16" s="1" t="s">
        <v>214</v>
      </c>
      <c r="B16" s="207">
        <v>1990</v>
      </c>
      <c r="C16" s="81">
        <v>1991</v>
      </c>
      <c r="D16" s="81">
        <v>1992</v>
      </c>
      <c r="E16" s="81">
        <v>1993</v>
      </c>
      <c r="F16" s="81">
        <v>1994</v>
      </c>
      <c r="G16" s="81">
        <v>1995</v>
      </c>
      <c r="H16" s="81">
        <v>1996</v>
      </c>
      <c r="I16" s="81">
        <v>1997</v>
      </c>
      <c r="J16" s="81">
        <v>1998</v>
      </c>
      <c r="K16" s="81">
        <v>1999</v>
      </c>
      <c r="L16" s="81">
        <v>2000</v>
      </c>
      <c r="M16" s="81">
        <v>2001</v>
      </c>
      <c r="N16" s="81">
        <v>2002</v>
      </c>
      <c r="O16" s="81">
        <v>2003</v>
      </c>
      <c r="P16" s="81">
        <v>2004</v>
      </c>
      <c r="Q16" s="81">
        <v>2005</v>
      </c>
      <c r="R16" s="81">
        <v>2006</v>
      </c>
      <c r="S16" s="81">
        <v>2007</v>
      </c>
      <c r="T16" s="81">
        <v>2008</v>
      </c>
      <c r="U16" s="81">
        <v>2009</v>
      </c>
      <c r="V16" s="81">
        <v>2010</v>
      </c>
      <c r="W16" s="81">
        <v>2011</v>
      </c>
      <c r="X16" s="81">
        <v>2012</v>
      </c>
      <c r="Y16" s="81">
        <v>2013</v>
      </c>
      <c r="Z16" s="81">
        <v>2014</v>
      </c>
      <c r="AA16" s="81">
        <v>2015</v>
      </c>
      <c r="AB16" s="81">
        <v>2016</v>
      </c>
      <c r="AC16" s="81">
        <v>2017</v>
      </c>
      <c r="AD16" s="81">
        <v>2018</v>
      </c>
      <c r="AE16" s="81">
        <v>2019</v>
      </c>
      <c r="AF16" s="81">
        <v>2020</v>
      </c>
      <c r="AG16" s="81">
        <v>2021</v>
      </c>
      <c r="AH16" s="268"/>
      <c r="AI16" s="268"/>
      <c r="AJ16" s="268"/>
      <c r="AK16" s="268"/>
      <c r="AL16" s="268"/>
      <c r="AM16" s="268"/>
    </row>
    <row r="17" spans="1:39" ht="14.1" customHeight="1">
      <c r="A17" s="59" t="s">
        <v>238</v>
      </c>
      <c r="B17" s="305">
        <v>22050</v>
      </c>
      <c r="C17" s="306">
        <v>23945</v>
      </c>
      <c r="D17" s="306">
        <v>22499</v>
      </c>
      <c r="E17" s="306">
        <v>22048</v>
      </c>
      <c r="F17" s="306">
        <v>19847</v>
      </c>
      <c r="G17" s="306">
        <v>20539</v>
      </c>
      <c r="H17" s="306">
        <v>21787</v>
      </c>
      <c r="I17" s="306">
        <v>18841</v>
      </c>
      <c r="J17" s="306">
        <v>19014</v>
      </c>
      <c r="K17" s="306">
        <v>18682</v>
      </c>
      <c r="L17" s="306">
        <v>16971</v>
      </c>
      <c r="M17" s="306">
        <v>17573</v>
      </c>
      <c r="N17" s="306">
        <v>16276</v>
      </c>
      <c r="O17" s="306">
        <v>17002</v>
      </c>
      <c r="P17" s="306">
        <v>16530</v>
      </c>
      <c r="Q17" s="306">
        <v>16761</v>
      </c>
      <c r="R17" s="306">
        <v>16154</v>
      </c>
      <c r="S17" s="306">
        <v>14306</v>
      </c>
      <c r="T17" s="306">
        <v>15348</v>
      </c>
      <c r="U17" s="306">
        <v>14966</v>
      </c>
      <c r="V17" s="306">
        <v>15869</v>
      </c>
      <c r="W17" s="306">
        <v>12302</v>
      </c>
      <c r="X17" s="306">
        <v>13194</v>
      </c>
      <c r="Y17" s="306">
        <v>13959</v>
      </c>
      <c r="Z17" s="306">
        <v>10608</v>
      </c>
      <c r="AA17" s="306">
        <v>11398</v>
      </c>
      <c r="AB17" s="306">
        <v>11856</v>
      </c>
      <c r="AC17" s="306">
        <v>11249</v>
      </c>
      <c r="AD17" s="306">
        <v>10263</v>
      </c>
      <c r="AE17" s="306">
        <v>10244</v>
      </c>
      <c r="AF17" s="306">
        <v>9312</v>
      </c>
      <c r="AG17" s="306">
        <v>10482</v>
      </c>
    </row>
    <row r="18" spans="1:39" ht="14.1" customHeight="1">
      <c r="A18" s="60" t="s">
        <v>239</v>
      </c>
      <c r="B18" s="307">
        <v>1088</v>
      </c>
      <c r="C18" s="308">
        <v>1445</v>
      </c>
      <c r="D18" s="308">
        <v>1643</v>
      </c>
      <c r="E18" s="308">
        <v>1825</v>
      </c>
      <c r="F18" s="308">
        <v>1955</v>
      </c>
      <c r="G18" s="308">
        <v>2611</v>
      </c>
      <c r="H18" s="308">
        <v>3259</v>
      </c>
      <c r="I18" s="308">
        <v>3267</v>
      </c>
      <c r="J18" s="308">
        <v>3697</v>
      </c>
      <c r="K18" s="308">
        <v>3990</v>
      </c>
      <c r="L18" s="308">
        <v>3909</v>
      </c>
      <c r="M18" s="308">
        <v>4458</v>
      </c>
      <c r="N18" s="308">
        <v>4594</v>
      </c>
      <c r="O18" s="308">
        <v>5189</v>
      </c>
      <c r="P18" s="308">
        <v>5441</v>
      </c>
      <c r="Q18" s="308">
        <v>5918</v>
      </c>
      <c r="R18" s="308">
        <v>6445</v>
      </c>
      <c r="S18" s="308">
        <v>6899</v>
      </c>
      <c r="T18" s="308">
        <v>8733</v>
      </c>
      <c r="U18" s="308">
        <v>9777</v>
      </c>
      <c r="V18" s="308">
        <v>11094</v>
      </c>
      <c r="W18" s="308">
        <v>11120</v>
      </c>
      <c r="X18" s="308">
        <v>13379</v>
      </c>
      <c r="Y18" s="308">
        <v>15150</v>
      </c>
      <c r="Z18" s="308">
        <v>13461</v>
      </c>
      <c r="AA18" s="308">
        <v>12819</v>
      </c>
      <c r="AB18" s="308">
        <v>15376</v>
      </c>
      <c r="AC18" s="308">
        <v>16494</v>
      </c>
      <c r="AD18" s="308">
        <v>15814</v>
      </c>
      <c r="AE18" s="308">
        <v>18181</v>
      </c>
      <c r="AF18" s="308">
        <v>18086</v>
      </c>
      <c r="AG18" s="308">
        <v>20550</v>
      </c>
    </row>
    <row r="19" spans="1:39" ht="14.1" customHeight="1">
      <c r="A19" s="60" t="s">
        <v>215</v>
      </c>
      <c r="B19" s="307">
        <v>0</v>
      </c>
      <c r="C19" s="308">
        <v>0</v>
      </c>
      <c r="D19" s="308">
        <v>0</v>
      </c>
      <c r="E19" s="308">
        <v>0</v>
      </c>
      <c r="F19" s="308">
        <v>0</v>
      </c>
      <c r="G19" s="308">
        <v>0</v>
      </c>
      <c r="H19" s="308">
        <v>0</v>
      </c>
      <c r="I19" s="308">
        <v>0</v>
      </c>
      <c r="J19" s="308">
        <v>12</v>
      </c>
      <c r="K19" s="308">
        <v>29</v>
      </c>
      <c r="L19" s="308">
        <v>66</v>
      </c>
      <c r="M19" s="308">
        <v>165</v>
      </c>
      <c r="N19" s="308">
        <v>261</v>
      </c>
      <c r="O19" s="308">
        <v>413</v>
      </c>
      <c r="P19" s="308">
        <v>595</v>
      </c>
      <c r="Q19" s="308">
        <v>1018</v>
      </c>
      <c r="R19" s="308">
        <v>1573</v>
      </c>
      <c r="S19" s="308">
        <v>1764</v>
      </c>
      <c r="T19" s="308">
        <v>2341</v>
      </c>
      <c r="U19" s="308">
        <v>2705</v>
      </c>
      <c r="V19" s="308">
        <v>3329</v>
      </c>
      <c r="W19" s="308">
        <v>3019</v>
      </c>
      <c r="X19" s="308">
        <v>3643</v>
      </c>
      <c r="Y19" s="308">
        <v>4275</v>
      </c>
      <c r="Z19" s="308">
        <v>3728</v>
      </c>
      <c r="AA19" s="308">
        <v>4346</v>
      </c>
      <c r="AB19" s="308">
        <v>4928</v>
      </c>
      <c r="AC19" s="308">
        <v>5100</v>
      </c>
      <c r="AD19" s="308">
        <v>5027</v>
      </c>
      <c r="AE19" s="308">
        <v>5334</v>
      </c>
      <c r="AF19" s="308">
        <v>5106</v>
      </c>
      <c r="AG19" s="308">
        <v>6070</v>
      </c>
    </row>
    <row r="20" spans="1:39" ht="14.1" customHeight="1">
      <c r="A20" s="209" t="s">
        <v>240</v>
      </c>
      <c r="B20" s="307">
        <v>4493</v>
      </c>
      <c r="C20" s="308">
        <v>5155</v>
      </c>
      <c r="D20" s="308">
        <v>5204</v>
      </c>
      <c r="E20" s="308">
        <v>5420</v>
      </c>
      <c r="F20" s="308">
        <v>5357</v>
      </c>
      <c r="G20" s="308">
        <v>5874</v>
      </c>
      <c r="H20" s="308">
        <v>6593</v>
      </c>
      <c r="I20" s="308">
        <v>5872</v>
      </c>
      <c r="J20" s="308">
        <v>6000</v>
      </c>
      <c r="K20" s="308">
        <v>5897</v>
      </c>
      <c r="L20" s="308">
        <v>6056</v>
      </c>
      <c r="M20" s="308">
        <v>6445</v>
      </c>
      <c r="N20" s="308">
        <v>6066</v>
      </c>
      <c r="O20" s="308">
        <v>6497</v>
      </c>
      <c r="P20" s="308">
        <v>6419</v>
      </c>
      <c r="Q20" s="308">
        <v>6537</v>
      </c>
      <c r="R20" s="308">
        <v>6657</v>
      </c>
      <c r="S20" s="308">
        <v>7057</v>
      </c>
      <c r="T20" s="308">
        <v>7920</v>
      </c>
      <c r="U20" s="308">
        <v>8358</v>
      </c>
      <c r="V20" s="308">
        <v>8644</v>
      </c>
      <c r="W20" s="308">
        <v>7769</v>
      </c>
      <c r="X20" s="308">
        <v>8135</v>
      </c>
      <c r="Y20" s="308">
        <v>8599</v>
      </c>
      <c r="Z20" s="308">
        <v>7420</v>
      </c>
      <c r="AA20" s="308">
        <v>8576</v>
      </c>
      <c r="AB20" s="308">
        <v>8181</v>
      </c>
      <c r="AC20" s="308">
        <v>8069</v>
      </c>
      <c r="AD20" s="308">
        <v>7506</v>
      </c>
      <c r="AE20" s="308">
        <v>6668</v>
      </c>
      <c r="AF20" s="308">
        <v>6666</v>
      </c>
      <c r="AG20" s="308">
        <v>7631</v>
      </c>
    </row>
    <row r="21" spans="1:39" ht="14.1" customHeight="1">
      <c r="A21" s="60" t="s">
        <v>216</v>
      </c>
      <c r="B21" s="307">
        <v>744</v>
      </c>
      <c r="C21" s="308">
        <v>754</v>
      </c>
      <c r="D21" s="308">
        <v>1012</v>
      </c>
      <c r="E21" s="308">
        <v>1152</v>
      </c>
      <c r="F21" s="308">
        <v>1284</v>
      </c>
      <c r="G21" s="308">
        <v>1375</v>
      </c>
      <c r="H21" s="308">
        <v>1806</v>
      </c>
      <c r="I21" s="308">
        <v>1417</v>
      </c>
      <c r="J21" s="308">
        <v>1185</v>
      </c>
      <c r="K21" s="308">
        <v>1188</v>
      </c>
      <c r="L21" s="308">
        <v>1088</v>
      </c>
      <c r="M21" s="308">
        <v>1149</v>
      </c>
      <c r="N21" s="308">
        <v>1513</v>
      </c>
      <c r="O21" s="308">
        <v>1778</v>
      </c>
      <c r="P21" s="308">
        <v>1813</v>
      </c>
      <c r="Q21" s="308">
        <v>1888</v>
      </c>
      <c r="R21" s="308">
        <v>2068</v>
      </c>
      <c r="S21" s="308">
        <v>2308</v>
      </c>
      <c r="T21" s="308">
        <v>2712</v>
      </c>
      <c r="U21" s="308">
        <v>3047</v>
      </c>
      <c r="V21" s="308">
        <v>3397</v>
      </c>
      <c r="W21" s="308">
        <v>3528</v>
      </c>
      <c r="X21" s="308">
        <v>4207</v>
      </c>
      <c r="Y21" s="308">
        <v>4953</v>
      </c>
      <c r="Z21" s="308">
        <v>5015</v>
      </c>
      <c r="AA21" s="308">
        <v>4733</v>
      </c>
      <c r="AB21" s="308">
        <v>5021</v>
      </c>
      <c r="AC21" s="308">
        <v>5412</v>
      </c>
      <c r="AD21" s="308">
        <v>5190</v>
      </c>
      <c r="AE21" s="308">
        <v>5304</v>
      </c>
      <c r="AF21" s="308">
        <v>5578</v>
      </c>
      <c r="AG21" s="308">
        <v>7443</v>
      </c>
    </row>
    <row r="22" spans="1:39" ht="14.1" customHeight="1">
      <c r="A22" s="61" t="s">
        <v>217</v>
      </c>
      <c r="B22" s="309">
        <v>2229</v>
      </c>
      <c r="C22" s="310">
        <v>2249</v>
      </c>
      <c r="D22" s="310">
        <v>2258</v>
      </c>
      <c r="E22" s="310">
        <v>2258</v>
      </c>
      <c r="F22" s="310">
        <v>2200</v>
      </c>
      <c r="G22" s="310">
        <v>2229</v>
      </c>
      <c r="H22" s="310">
        <v>2255</v>
      </c>
      <c r="I22" s="310">
        <v>2315</v>
      </c>
      <c r="J22" s="310">
        <v>2405</v>
      </c>
      <c r="K22" s="310">
        <v>2582</v>
      </c>
      <c r="L22" s="310">
        <v>2803</v>
      </c>
      <c r="M22" s="310">
        <v>2932</v>
      </c>
      <c r="N22" s="310">
        <v>3036</v>
      </c>
      <c r="O22" s="310">
        <v>3025</v>
      </c>
      <c r="P22" s="310">
        <v>3191</v>
      </c>
      <c r="Q22" s="310">
        <v>3305</v>
      </c>
      <c r="R22" s="310">
        <v>3654</v>
      </c>
      <c r="S22" s="310">
        <v>3561</v>
      </c>
      <c r="T22" s="310">
        <v>3589</v>
      </c>
      <c r="U22" s="310">
        <v>3565</v>
      </c>
      <c r="V22" s="310">
        <v>3660</v>
      </c>
      <c r="W22" s="310">
        <v>3628</v>
      </c>
      <c r="X22" s="310">
        <v>3734</v>
      </c>
      <c r="Y22" s="310">
        <v>3884</v>
      </c>
      <c r="Z22" s="310">
        <v>3906</v>
      </c>
      <c r="AA22" s="310">
        <v>3980</v>
      </c>
      <c r="AB22" s="310">
        <v>4104</v>
      </c>
      <c r="AC22" s="310">
        <v>4105</v>
      </c>
      <c r="AD22" s="310">
        <v>4136</v>
      </c>
      <c r="AE22" s="310">
        <v>4154</v>
      </c>
      <c r="AF22" s="310">
        <v>4167</v>
      </c>
      <c r="AG22" s="310">
        <v>4121</v>
      </c>
    </row>
    <row r="23" spans="1:39" s="1" customFormat="1" ht="3.2" customHeight="1">
      <c r="B23" s="139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311"/>
      <c r="AH23" s="268"/>
      <c r="AI23" s="268"/>
      <c r="AJ23" s="268"/>
      <c r="AK23" s="268"/>
      <c r="AL23" s="268"/>
      <c r="AM23" s="268"/>
    </row>
    <row r="24" spans="1:39" ht="15.95" customHeight="1">
      <c r="A24" s="14" t="s">
        <v>218</v>
      </c>
      <c r="B24" s="312">
        <v>30604</v>
      </c>
      <c r="C24" s="313">
        <v>33547</v>
      </c>
      <c r="D24" s="313">
        <v>32616</v>
      </c>
      <c r="E24" s="313">
        <v>32704</v>
      </c>
      <c r="F24" s="313">
        <v>30641</v>
      </c>
      <c r="G24" s="313">
        <v>32628</v>
      </c>
      <c r="H24" s="313">
        <v>35701</v>
      </c>
      <c r="I24" s="313">
        <v>31712</v>
      </c>
      <c r="J24" s="313">
        <v>32311</v>
      </c>
      <c r="K24" s="313">
        <v>32366</v>
      </c>
      <c r="L24" s="313">
        <v>30894</v>
      </c>
      <c r="M24" s="313">
        <v>32722</v>
      </c>
      <c r="N24" s="313">
        <v>31746</v>
      </c>
      <c r="O24" s="313">
        <v>33904</v>
      </c>
      <c r="P24" s="313">
        <v>33988</v>
      </c>
      <c r="Q24" s="313">
        <v>35427</v>
      </c>
      <c r="R24" s="313">
        <v>36550</v>
      </c>
      <c r="S24" s="313">
        <v>35896</v>
      </c>
      <c r="T24" s="313">
        <v>40644</v>
      </c>
      <c r="U24" s="313">
        <v>42417</v>
      </c>
      <c r="V24" s="313">
        <v>45992</v>
      </c>
      <c r="W24" s="313">
        <v>41365</v>
      </c>
      <c r="X24" s="313">
        <v>46291</v>
      </c>
      <c r="Y24" s="313">
        <v>50819</v>
      </c>
      <c r="Z24" s="313">
        <v>44139</v>
      </c>
      <c r="AA24" s="313">
        <v>45851</v>
      </c>
      <c r="AB24" s="313">
        <v>49467</v>
      </c>
      <c r="AC24" s="313">
        <v>50429</v>
      </c>
      <c r="AD24" s="313">
        <v>47936</v>
      </c>
      <c r="AE24" s="313">
        <v>49886</v>
      </c>
      <c r="AF24" s="313">
        <v>48914</v>
      </c>
      <c r="AG24" s="313">
        <v>56297</v>
      </c>
    </row>
    <row r="25" spans="1:39" s="1" customFormat="1" ht="3.2" customHeight="1">
      <c r="B25" s="139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311"/>
      <c r="AH25" s="268"/>
      <c r="AI25" s="268"/>
      <c r="AJ25" s="268"/>
      <c r="AK25" s="268"/>
      <c r="AL25" s="268"/>
      <c r="AM25" s="268"/>
    </row>
    <row r="26" spans="1:39" ht="15.95" customHeight="1">
      <c r="A26" s="210" t="s">
        <v>219</v>
      </c>
      <c r="B26" s="314">
        <v>28375</v>
      </c>
      <c r="C26" s="315">
        <v>31299</v>
      </c>
      <c r="D26" s="315">
        <v>30358</v>
      </c>
      <c r="E26" s="315">
        <v>30446</v>
      </c>
      <c r="F26" s="315">
        <v>28442</v>
      </c>
      <c r="G26" s="315">
        <v>30399</v>
      </c>
      <c r="H26" s="315">
        <v>33445</v>
      </c>
      <c r="I26" s="315">
        <v>29398</v>
      </c>
      <c r="J26" s="315">
        <v>29907</v>
      </c>
      <c r="K26" s="315">
        <v>29784</v>
      </c>
      <c r="L26" s="315">
        <v>28091</v>
      </c>
      <c r="M26" s="315">
        <v>29790</v>
      </c>
      <c r="N26" s="315">
        <v>28711</v>
      </c>
      <c r="O26" s="315">
        <v>30879</v>
      </c>
      <c r="P26" s="315">
        <v>30798</v>
      </c>
      <c r="Q26" s="315">
        <v>32123</v>
      </c>
      <c r="R26" s="315">
        <v>32896</v>
      </c>
      <c r="S26" s="315">
        <v>32334</v>
      </c>
      <c r="T26" s="315">
        <v>37056</v>
      </c>
      <c r="U26" s="315">
        <v>38852</v>
      </c>
      <c r="V26" s="315">
        <v>42333</v>
      </c>
      <c r="W26" s="315">
        <v>37737</v>
      </c>
      <c r="X26" s="315">
        <v>42557</v>
      </c>
      <c r="Y26" s="315">
        <v>46936</v>
      </c>
      <c r="Z26" s="315">
        <v>40233</v>
      </c>
      <c r="AA26" s="315">
        <v>41871</v>
      </c>
      <c r="AB26" s="315">
        <v>45363</v>
      </c>
      <c r="AC26" s="315">
        <v>46324</v>
      </c>
      <c r="AD26" s="315">
        <v>43800</v>
      </c>
      <c r="AE26" s="315">
        <v>45731</v>
      </c>
      <c r="AF26" s="315">
        <v>44748</v>
      </c>
      <c r="AG26" s="315">
        <v>52176</v>
      </c>
    </row>
    <row r="27" spans="1:39">
      <c r="A27" s="10"/>
      <c r="B27" s="2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268"/>
    </row>
    <row r="28" spans="1:39">
      <c r="A28" s="10"/>
      <c r="B28" s="2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68"/>
    </row>
    <row r="29" spans="1:39" s="206" customFormat="1" ht="15.75">
      <c r="A29" s="66" t="s">
        <v>241</v>
      </c>
      <c r="B29" s="20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279"/>
      <c r="AI29" s="279"/>
      <c r="AJ29" s="279"/>
      <c r="AK29" s="279"/>
      <c r="AL29" s="279"/>
      <c r="AM29" s="279"/>
    </row>
    <row r="30" spans="1:39" s="1" customFormat="1" ht="18.75" customHeight="1">
      <c r="A30" s="1" t="s">
        <v>214</v>
      </c>
      <c r="B30" s="207">
        <v>1990</v>
      </c>
      <c r="C30" s="81">
        <v>1991</v>
      </c>
      <c r="D30" s="81">
        <v>1992</v>
      </c>
      <c r="E30" s="81">
        <v>1993</v>
      </c>
      <c r="F30" s="81">
        <v>1994</v>
      </c>
      <c r="G30" s="81">
        <v>1995</v>
      </c>
      <c r="H30" s="81">
        <v>1996</v>
      </c>
      <c r="I30" s="81">
        <v>1997</v>
      </c>
      <c r="J30" s="81">
        <v>1998</v>
      </c>
      <c r="K30" s="81">
        <v>1999</v>
      </c>
      <c r="L30" s="81">
        <v>2000</v>
      </c>
      <c r="M30" s="81">
        <v>2001</v>
      </c>
      <c r="N30" s="81">
        <v>2002</v>
      </c>
      <c r="O30" s="81">
        <v>2003</v>
      </c>
      <c r="P30" s="81">
        <v>2004</v>
      </c>
      <c r="Q30" s="81">
        <v>2005</v>
      </c>
      <c r="R30" s="81">
        <v>2006</v>
      </c>
      <c r="S30" s="81">
        <v>2007</v>
      </c>
      <c r="T30" s="81">
        <v>2008</v>
      </c>
      <c r="U30" s="81">
        <v>2009</v>
      </c>
      <c r="V30" s="81">
        <v>2010</v>
      </c>
      <c r="W30" s="81">
        <v>2011</v>
      </c>
      <c r="X30" s="81">
        <v>2012</v>
      </c>
      <c r="Y30" s="81">
        <v>2013</v>
      </c>
      <c r="Z30" s="81">
        <v>2014</v>
      </c>
      <c r="AA30" s="81">
        <v>2015</v>
      </c>
      <c r="AB30" s="81">
        <v>2016</v>
      </c>
      <c r="AC30" s="81">
        <v>2017</v>
      </c>
      <c r="AD30" s="81">
        <v>2018</v>
      </c>
      <c r="AE30" s="81">
        <v>2019</v>
      </c>
      <c r="AF30" s="81">
        <v>2020</v>
      </c>
      <c r="AG30" s="81">
        <v>2021</v>
      </c>
      <c r="AH30" s="268"/>
      <c r="AI30" s="268"/>
      <c r="AJ30" s="268"/>
      <c r="AK30" s="268"/>
      <c r="AL30" s="268"/>
      <c r="AM30" s="268"/>
    </row>
    <row r="31" spans="1:39" ht="14.1" customHeight="1">
      <c r="A31" s="59" t="s">
        <v>238</v>
      </c>
      <c r="B31" s="305">
        <v>2278832</v>
      </c>
      <c r="C31" s="306">
        <v>2254679</v>
      </c>
      <c r="D31" s="306">
        <v>2212616</v>
      </c>
      <c r="E31" s="306">
        <v>2161364</v>
      </c>
      <c r="F31" s="306">
        <v>2110883</v>
      </c>
      <c r="G31" s="306">
        <v>2037100</v>
      </c>
      <c r="H31" s="306">
        <v>1997067</v>
      </c>
      <c r="I31" s="306">
        <v>1948073</v>
      </c>
      <c r="J31" s="306">
        <v>1903139</v>
      </c>
      <c r="K31" s="306">
        <v>1861130</v>
      </c>
      <c r="L31" s="306">
        <v>1823013</v>
      </c>
      <c r="M31" s="306">
        <v>1771830</v>
      </c>
      <c r="N31" s="306">
        <v>1741416</v>
      </c>
      <c r="O31" s="306">
        <v>1706668</v>
      </c>
      <c r="P31" s="306">
        <v>1674653</v>
      </c>
      <c r="Q31" s="306">
        <v>1646808</v>
      </c>
      <c r="R31" s="306">
        <v>1624278</v>
      </c>
      <c r="S31" s="306">
        <v>1591861</v>
      </c>
      <c r="T31" s="306">
        <v>1572813</v>
      </c>
      <c r="U31" s="306">
        <v>1555772</v>
      </c>
      <c r="V31" s="306">
        <v>1491922</v>
      </c>
      <c r="W31" s="306">
        <v>1414810</v>
      </c>
      <c r="X31" s="306">
        <v>1366072</v>
      </c>
      <c r="Y31" s="306">
        <v>1323702</v>
      </c>
      <c r="Z31" s="306">
        <v>1270868</v>
      </c>
      <c r="AA31" s="306">
        <v>1251512</v>
      </c>
      <c r="AB31" s="306">
        <v>1224192</v>
      </c>
      <c r="AC31" s="306">
        <v>1195447</v>
      </c>
      <c r="AD31" s="306">
        <v>1169998</v>
      </c>
      <c r="AE31" s="306">
        <v>1145872</v>
      </c>
      <c r="AF31" s="306">
        <v>1118979</v>
      </c>
      <c r="AG31" s="306">
        <v>1084543</v>
      </c>
    </row>
    <row r="32" spans="1:39" ht="14.1" customHeight="1">
      <c r="A32" s="60" t="s">
        <v>239</v>
      </c>
      <c r="B32" s="307">
        <v>116142</v>
      </c>
      <c r="C32" s="308">
        <v>138666</v>
      </c>
      <c r="D32" s="308">
        <v>163531</v>
      </c>
      <c r="E32" s="308">
        <v>182206</v>
      </c>
      <c r="F32" s="308">
        <v>212069</v>
      </c>
      <c r="G32" s="308">
        <v>256138</v>
      </c>
      <c r="H32" s="308">
        <v>297359</v>
      </c>
      <c r="I32" s="308">
        <v>334151</v>
      </c>
      <c r="J32" s="308">
        <v>364258</v>
      </c>
      <c r="K32" s="308">
        <v>391266</v>
      </c>
      <c r="L32" s="308">
        <v>416002</v>
      </c>
      <c r="M32" s="308">
        <v>445984</v>
      </c>
      <c r="N32" s="308">
        <v>488931</v>
      </c>
      <c r="O32" s="308">
        <v>514983</v>
      </c>
      <c r="P32" s="308">
        <v>547624</v>
      </c>
      <c r="Q32" s="308">
        <v>579476</v>
      </c>
      <c r="R32" s="308">
        <v>644757</v>
      </c>
      <c r="S32" s="308">
        <v>755393</v>
      </c>
      <c r="T32" s="308">
        <v>887173</v>
      </c>
      <c r="U32" s="308">
        <v>996881</v>
      </c>
      <c r="V32" s="308">
        <v>1044207</v>
      </c>
      <c r="W32" s="308">
        <v>1229336</v>
      </c>
      <c r="X32" s="308">
        <v>1372392</v>
      </c>
      <c r="Y32" s="308">
        <v>1458807</v>
      </c>
      <c r="Z32" s="308">
        <v>1536756</v>
      </c>
      <c r="AA32" s="308">
        <v>1361448</v>
      </c>
      <c r="AB32" s="308">
        <v>1573153</v>
      </c>
      <c r="AC32" s="308">
        <v>1733539</v>
      </c>
      <c r="AD32" s="308">
        <v>1733689</v>
      </c>
      <c r="AE32" s="308">
        <v>1953206</v>
      </c>
      <c r="AF32" s="308">
        <v>2059901</v>
      </c>
      <c r="AG32" s="308">
        <v>2115221</v>
      </c>
    </row>
    <row r="33" spans="1:39" ht="14.1" customHeight="1">
      <c r="A33" s="60" t="s">
        <v>215</v>
      </c>
      <c r="B33" s="307">
        <v>0</v>
      </c>
      <c r="C33" s="308">
        <v>0</v>
      </c>
      <c r="D33" s="308">
        <v>0</v>
      </c>
      <c r="E33" s="308">
        <v>0</v>
      </c>
      <c r="F33" s="308">
        <v>0</v>
      </c>
      <c r="G33" s="308">
        <v>0</v>
      </c>
      <c r="H33" s="308">
        <v>0</v>
      </c>
      <c r="I33" s="308">
        <v>0</v>
      </c>
      <c r="J33" s="308">
        <v>1268</v>
      </c>
      <c r="K33" s="308">
        <v>3068</v>
      </c>
      <c r="L33" s="308">
        <v>7660</v>
      </c>
      <c r="M33" s="308">
        <v>17889</v>
      </c>
      <c r="N33" s="308">
        <v>30052</v>
      </c>
      <c r="O33" s="308">
        <v>44557</v>
      </c>
      <c r="P33" s="308">
        <v>64826</v>
      </c>
      <c r="Q33" s="308">
        <v>107501</v>
      </c>
      <c r="R33" s="308">
        <v>170833</v>
      </c>
      <c r="S33" s="308">
        <v>211735</v>
      </c>
      <c r="T33" s="308">
        <v>258586</v>
      </c>
      <c r="U33" s="308">
        <v>302912</v>
      </c>
      <c r="V33" s="308">
        <v>337706</v>
      </c>
      <c r="W33" s="308">
        <v>373869</v>
      </c>
      <c r="X33" s="308">
        <v>406412</v>
      </c>
      <c r="Y33" s="308">
        <v>437489</v>
      </c>
      <c r="Z33" s="308">
        <v>481220</v>
      </c>
      <c r="AA33" s="308">
        <v>513907</v>
      </c>
      <c r="AB33" s="308">
        <v>546672</v>
      </c>
      <c r="AC33" s="308">
        <v>582086</v>
      </c>
      <c r="AD33" s="308">
        <v>614434</v>
      </c>
      <c r="AE33" s="308">
        <v>640240</v>
      </c>
      <c r="AF33" s="308">
        <v>656729</v>
      </c>
      <c r="AG33" s="308">
        <v>674073</v>
      </c>
    </row>
    <row r="34" spans="1:39" ht="14.1" customHeight="1">
      <c r="A34" s="209" t="s">
        <v>240</v>
      </c>
      <c r="B34" s="307">
        <v>541841</v>
      </c>
      <c r="C34" s="308">
        <v>573287</v>
      </c>
      <c r="D34" s="308">
        <v>584461</v>
      </c>
      <c r="E34" s="308">
        <v>617531</v>
      </c>
      <c r="F34" s="308">
        <v>621026</v>
      </c>
      <c r="G34" s="308">
        <v>629032</v>
      </c>
      <c r="H34" s="308">
        <v>665693</v>
      </c>
      <c r="I34" s="308">
        <v>630090</v>
      </c>
      <c r="J34" s="308">
        <v>631744</v>
      </c>
      <c r="K34" s="308">
        <v>610816</v>
      </c>
      <c r="L34" s="308">
        <v>646430</v>
      </c>
      <c r="M34" s="308">
        <v>648505</v>
      </c>
      <c r="N34" s="308">
        <v>637963</v>
      </c>
      <c r="O34" s="308">
        <v>637660</v>
      </c>
      <c r="P34" s="308">
        <v>646156</v>
      </c>
      <c r="Q34" s="308">
        <v>639452</v>
      </c>
      <c r="R34" s="308">
        <v>650489</v>
      </c>
      <c r="S34" s="308">
        <v>731437</v>
      </c>
      <c r="T34" s="308">
        <v>789452</v>
      </c>
      <c r="U34" s="308">
        <v>845904</v>
      </c>
      <c r="V34" s="308">
        <v>826448</v>
      </c>
      <c r="W34" s="308">
        <v>813601</v>
      </c>
      <c r="X34" s="308">
        <v>808725</v>
      </c>
      <c r="Y34" s="308">
        <v>812186</v>
      </c>
      <c r="Z34" s="308">
        <v>794048</v>
      </c>
      <c r="AA34" s="308">
        <v>879603</v>
      </c>
      <c r="AB34" s="308">
        <v>826525</v>
      </c>
      <c r="AC34" s="308">
        <v>815170</v>
      </c>
      <c r="AD34" s="308">
        <v>784625</v>
      </c>
      <c r="AE34" s="308">
        <v>706800</v>
      </c>
      <c r="AF34" s="308">
        <v>716943</v>
      </c>
      <c r="AG34" s="308">
        <v>756589</v>
      </c>
    </row>
    <row r="35" spans="1:39" ht="14.1" customHeight="1">
      <c r="A35" s="60" t="s">
        <v>216</v>
      </c>
      <c r="B35" s="307">
        <v>78498</v>
      </c>
      <c r="C35" s="308">
        <v>79671</v>
      </c>
      <c r="D35" s="308">
        <v>106767</v>
      </c>
      <c r="E35" s="308">
        <v>121076</v>
      </c>
      <c r="F35" s="308">
        <v>135501</v>
      </c>
      <c r="G35" s="308">
        <v>146326</v>
      </c>
      <c r="H35" s="308">
        <v>193118</v>
      </c>
      <c r="I35" s="308">
        <v>152134</v>
      </c>
      <c r="J35" s="308">
        <v>126681</v>
      </c>
      <c r="K35" s="308">
        <v>126919</v>
      </c>
      <c r="L35" s="308">
        <v>116470</v>
      </c>
      <c r="M35" s="308">
        <v>122905</v>
      </c>
      <c r="N35" s="308">
        <v>160979</v>
      </c>
      <c r="O35" s="308">
        <v>189511</v>
      </c>
      <c r="P35" s="308">
        <v>194532</v>
      </c>
      <c r="Q35" s="308">
        <v>201917</v>
      </c>
      <c r="R35" s="308">
        <v>221362</v>
      </c>
      <c r="S35" s="308">
        <v>247418</v>
      </c>
      <c r="T35" s="308">
        <v>292186</v>
      </c>
      <c r="U35" s="308">
        <v>335833</v>
      </c>
      <c r="V35" s="308">
        <v>378966</v>
      </c>
      <c r="W35" s="308">
        <v>398519</v>
      </c>
      <c r="X35" s="308">
        <v>473229</v>
      </c>
      <c r="Y35" s="308">
        <v>554770</v>
      </c>
      <c r="Z35" s="308">
        <v>565677</v>
      </c>
      <c r="AA35" s="308">
        <v>536778</v>
      </c>
      <c r="AB35" s="308">
        <v>569194</v>
      </c>
      <c r="AC35" s="308">
        <v>606630</v>
      </c>
      <c r="AD35" s="308">
        <v>585675</v>
      </c>
      <c r="AE35" s="308">
        <v>601658</v>
      </c>
      <c r="AF35" s="308">
        <v>632957</v>
      </c>
      <c r="AG35" s="308">
        <v>778828</v>
      </c>
    </row>
    <row r="36" spans="1:39" ht="13.5" customHeight="1">
      <c r="A36" s="61" t="s">
        <v>217</v>
      </c>
      <c r="B36" s="309">
        <v>235504</v>
      </c>
      <c r="C36" s="310">
        <v>237571</v>
      </c>
      <c r="D36" s="310">
        <v>238603</v>
      </c>
      <c r="E36" s="310">
        <v>238604</v>
      </c>
      <c r="F36" s="310">
        <v>232406</v>
      </c>
      <c r="G36" s="310">
        <v>235539</v>
      </c>
      <c r="H36" s="310">
        <v>238332</v>
      </c>
      <c r="I36" s="310">
        <v>244637</v>
      </c>
      <c r="J36" s="310">
        <v>254138</v>
      </c>
      <c r="K36" s="310">
        <v>272802</v>
      </c>
      <c r="L36" s="310">
        <v>296238</v>
      </c>
      <c r="M36" s="310">
        <v>309849</v>
      </c>
      <c r="N36" s="310">
        <v>320815</v>
      </c>
      <c r="O36" s="310">
        <v>319621</v>
      </c>
      <c r="P36" s="310">
        <v>337132</v>
      </c>
      <c r="Q36" s="310">
        <v>349253</v>
      </c>
      <c r="R36" s="310">
        <v>386113</v>
      </c>
      <c r="S36" s="310">
        <v>376347</v>
      </c>
      <c r="T36" s="310">
        <v>379259</v>
      </c>
      <c r="U36" s="310">
        <v>376707</v>
      </c>
      <c r="V36" s="310">
        <v>386765</v>
      </c>
      <c r="W36" s="310">
        <v>383338</v>
      </c>
      <c r="X36" s="310">
        <v>394610</v>
      </c>
      <c r="Y36" s="310">
        <v>410360</v>
      </c>
      <c r="Z36" s="310">
        <v>412784</v>
      </c>
      <c r="AA36" s="310">
        <v>420614</v>
      </c>
      <c r="AB36" s="310">
        <v>433684</v>
      </c>
      <c r="AC36" s="310">
        <v>433794</v>
      </c>
      <c r="AD36" s="310">
        <v>437110</v>
      </c>
      <c r="AE36" s="310">
        <v>439023</v>
      </c>
      <c r="AF36" s="310">
        <v>440350</v>
      </c>
      <c r="AG36" s="310">
        <v>435486</v>
      </c>
    </row>
    <row r="37" spans="1:39" s="1" customFormat="1" ht="3.2" customHeight="1"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311"/>
      <c r="AH37" s="268"/>
      <c r="AI37" s="268"/>
      <c r="AJ37" s="268"/>
      <c r="AK37" s="268"/>
      <c r="AL37" s="268"/>
      <c r="AM37" s="268"/>
    </row>
    <row r="38" spans="1:39" ht="15.95" customHeight="1">
      <c r="A38" s="14" t="s">
        <v>218</v>
      </c>
      <c r="B38" s="312">
        <v>3250817</v>
      </c>
      <c r="C38" s="313">
        <v>3283874</v>
      </c>
      <c r="D38" s="313">
        <v>3305978</v>
      </c>
      <c r="E38" s="313">
        <v>3320781</v>
      </c>
      <c r="F38" s="313">
        <v>3311885</v>
      </c>
      <c r="G38" s="313">
        <v>3304134</v>
      </c>
      <c r="H38" s="313">
        <v>3391569</v>
      </c>
      <c r="I38" s="313">
        <v>3309084</v>
      </c>
      <c r="J38" s="313">
        <v>3281228</v>
      </c>
      <c r="K38" s="313">
        <v>3266001</v>
      </c>
      <c r="L38" s="313">
        <v>3305813</v>
      </c>
      <c r="M38" s="313">
        <v>3316961</v>
      </c>
      <c r="N38" s="313">
        <v>3380156</v>
      </c>
      <c r="O38" s="313">
        <v>3413000</v>
      </c>
      <c r="P38" s="313">
        <v>3464923</v>
      </c>
      <c r="Q38" s="313">
        <v>3524407</v>
      </c>
      <c r="R38" s="313">
        <v>3697832</v>
      </c>
      <c r="S38" s="313">
        <v>3914192</v>
      </c>
      <c r="T38" s="313">
        <v>4179469</v>
      </c>
      <c r="U38" s="313">
        <v>4414010</v>
      </c>
      <c r="V38" s="313">
        <v>4466013</v>
      </c>
      <c r="W38" s="313">
        <v>4613473</v>
      </c>
      <c r="X38" s="313">
        <v>4821440</v>
      </c>
      <c r="Y38" s="313">
        <v>4997315</v>
      </c>
      <c r="Z38" s="313">
        <v>5061352</v>
      </c>
      <c r="AA38" s="313">
        <v>4963862</v>
      </c>
      <c r="AB38" s="313">
        <v>5173421</v>
      </c>
      <c r="AC38" s="313">
        <v>5366665</v>
      </c>
      <c r="AD38" s="313">
        <v>5325532</v>
      </c>
      <c r="AE38" s="313">
        <v>5486800</v>
      </c>
      <c r="AF38" s="313">
        <v>5625858</v>
      </c>
      <c r="AG38" s="313">
        <v>5844740</v>
      </c>
    </row>
    <row r="39" spans="1:39" s="1" customFormat="1" ht="3.2" customHeight="1">
      <c r="B39" s="139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311"/>
      <c r="AH39" s="268"/>
      <c r="AI39" s="268"/>
      <c r="AJ39" s="268"/>
      <c r="AK39" s="268"/>
      <c r="AL39" s="268"/>
      <c r="AM39" s="268"/>
    </row>
    <row r="40" spans="1:39" ht="15.95" customHeight="1">
      <c r="A40" s="210" t="s">
        <v>219</v>
      </c>
      <c r="B40" s="314">
        <v>3015312</v>
      </c>
      <c r="C40" s="315">
        <v>3046304</v>
      </c>
      <c r="D40" s="315">
        <v>3067375</v>
      </c>
      <c r="E40" s="315">
        <v>3082177</v>
      </c>
      <c r="F40" s="315">
        <v>3079480</v>
      </c>
      <c r="G40" s="315">
        <v>3068595</v>
      </c>
      <c r="H40" s="315">
        <v>3153237</v>
      </c>
      <c r="I40" s="315">
        <v>3064448</v>
      </c>
      <c r="J40" s="315">
        <v>3027090</v>
      </c>
      <c r="K40" s="315">
        <v>2993199</v>
      </c>
      <c r="L40" s="315">
        <v>3009575</v>
      </c>
      <c r="M40" s="315">
        <v>3007112</v>
      </c>
      <c r="N40" s="315">
        <v>3059341</v>
      </c>
      <c r="O40" s="315">
        <v>3093379</v>
      </c>
      <c r="P40" s="315">
        <v>3127791</v>
      </c>
      <c r="Q40" s="315">
        <v>3175153</v>
      </c>
      <c r="R40" s="315">
        <v>3311720</v>
      </c>
      <c r="S40" s="315">
        <v>3537845</v>
      </c>
      <c r="T40" s="315">
        <v>3800210</v>
      </c>
      <c r="U40" s="315">
        <v>4037303</v>
      </c>
      <c r="V40" s="315">
        <v>4079248</v>
      </c>
      <c r="W40" s="315">
        <v>4230135</v>
      </c>
      <c r="X40" s="315">
        <v>4426830</v>
      </c>
      <c r="Y40" s="315">
        <v>4586955</v>
      </c>
      <c r="Z40" s="315">
        <v>4648569</v>
      </c>
      <c r="AA40" s="315">
        <v>4543248</v>
      </c>
      <c r="AB40" s="315">
        <v>4739737</v>
      </c>
      <c r="AC40" s="315">
        <v>4932871</v>
      </c>
      <c r="AD40" s="315">
        <v>4888422</v>
      </c>
      <c r="AE40" s="315">
        <v>5047777</v>
      </c>
      <c r="AF40" s="315">
        <v>5185508</v>
      </c>
      <c r="AG40" s="315">
        <v>5409254</v>
      </c>
    </row>
    <row r="41" spans="1:39">
      <c r="A41" s="10"/>
      <c r="B41" s="2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268"/>
    </row>
    <row r="42" spans="1:39">
      <c r="A42" s="10"/>
      <c r="B42" s="2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68"/>
    </row>
    <row r="43" spans="1:39" s="206" customFormat="1" ht="15.75">
      <c r="A43" s="66" t="s">
        <v>221</v>
      </c>
      <c r="B43" s="205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279"/>
      <c r="AI43" s="279"/>
      <c r="AJ43" s="279"/>
      <c r="AK43" s="279"/>
      <c r="AL43" s="279"/>
      <c r="AM43" s="279"/>
    </row>
    <row r="44" spans="1:39" ht="15.95" customHeight="1">
      <c r="A44" s="1" t="s">
        <v>214</v>
      </c>
      <c r="B44" s="207">
        <v>1990</v>
      </c>
      <c r="C44" s="81">
        <v>1991</v>
      </c>
      <c r="D44" s="81">
        <v>1992</v>
      </c>
      <c r="E44" s="81">
        <v>1993</v>
      </c>
      <c r="F44" s="81">
        <v>1994</v>
      </c>
      <c r="G44" s="81">
        <v>1995</v>
      </c>
      <c r="H44" s="81">
        <v>1996</v>
      </c>
      <c r="I44" s="81">
        <v>1997</v>
      </c>
      <c r="J44" s="81">
        <v>1998</v>
      </c>
      <c r="K44" s="81">
        <v>1999</v>
      </c>
      <c r="L44" s="81">
        <v>2000</v>
      </c>
      <c r="M44" s="81">
        <v>2001</v>
      </c>
      <c r="N44" s="81">
        <v>2002</v>
      </c>
      <c r="O44" s="81">
        <v>2003</v>
      </c>
      <c r="P44" s="81">
        <v>2004</v>
      </c>
      <c r="Q44" s="81">
        <v>2005</v>
      </c>
      <c r="R44" s="81">
        <v>2006</v>
      </c>
      <c r="S44" s="81">
        <v>2007</v>
      </c>
      <c r="T44" s="81">
        <v>2008</v>
      </c>
      <c r="U44" s="81">
        <v>2009</v>
      </c>
      <c r="V44" s="81">
        <v>2010</v>
      </c>
      <c r="W44" s="81">
        <v>2011</v>
      </c>
      <c r="X44" s="81">
        <v>2012</v>
      </c>
      <c r="Y44" s="81">
        <v>2013</v>
      </c>
      <c r="Z44" s="81">
        <v>2014</v>
      </c>
      <c r="AA44" s="81">
        <v>2015</v>
      </c>
      <c r="AB44" s="81">
        <v>2016</v>
      </c>
      <c r="AC44" s="81">
        <v>2017</v>
      </c>
      <c r="AD44" s="81">
        <v>2018</v>
      </c>
      <c r="AE44" s="81">
        <v>2019</v>
      </c>
      <c r="AF44" s="81">
        <v>2020</v>
      </c>
      <c r="AG44" s="81">
        <v>2021</v>
      </c>
    </row>
    <row r="45" spans="1:39" ht="14.1" customHeight="1">
      <c r="A45" s="59" t="s">
        <v>238</v>
      </c>
      <c r="B45" s="305">
        <v>23001</v>
      </c>
      <c r="C45" s="306">
        <v>22768</v>
      </c>
      <c r="D45" s="306">
        <v>22354</v>
      </c>
      <c r="E45" s="306">
        <v>21845</v>
      </c>
      <c r="F45" s="306">
        <v>21345</v>
      </c>
      <c r="G45" s="306">
        <v>20609</v>
      </c>
      <c r="H45" s="306">
        <v>20213</v>
      </c>
      <c r="I45" s="306">
        <v>19727</v>
      </c>
      <c r="J45" s="306">
        <v>19273</v>
      </c>
      <c r="K45" s="306">
        <v>18843</v>
      </c>
      <c r="L45" s="306">
        <v>18446</v>
      </c>
      <c r="M45" s="306">
        <v>17928</v>
      </c>
      <c r="N45" s="306">
        <v>17623</v>
      </c>
      <c r="O45" s="306">
        <v>17279</v>
      </c>
      <c r="P45" s="306">
        <v>16959</v>
      </c>
      <c r="Q45" s="306">
        <v>16682</v>
      </c>
      <c r="R45" s="306">
        <v>16466</v>
      </c>
      <c r="S45" s="306">
        <v>16150</v>
      </c>
      <c r="T45" s="306">
        <v>15968</v>
      </c>
      <c r="U45" s="306">
        <v>15806</v>
      </c>
      <c r="V45" s="306">
        <v>15168</v>
      </c>
      <c r="W45" s="306">
        <v>14393</v>
      </c>
      <c r="X45" s="306">
        <v>13903</v>
      </c>
      <c r="Y45" s="306">
        <v>13478</v>
      </c>
      <c r="Z45" s="306">
        <v>12946</v>
      </c>
      <c r="AA45" s="306">
        <v>12750</v>
      </c>
      <c r="AB45" s="306">
        <v>12472</v>
      </c>
      <c r="AC45" s="306">
        <v>12180</v>
      </c>
      <c r="AD45" s="306">
        <v>11919</v>
      </c>
      <c r="AE45" s="306">
        <v>11672</v>
      </c>
      <c r="AF45" s="306">
        <v>11397</v>
      </c>
      <c r="AG45" s="306">
        <v>11044</v>
      </c>
    </row>
    <row r="46" spans="1:39" ht="14.1" customHeight="1">
      <c r="A46" s="60" t="s">
        <v>239</v>
      </c>
      <c r="B46" s="307">
        <v>1133</v>
      </c>
      <c r="C46" s="308">
        <v>1372</v>
      </c>
      <c r="D46" s="308">
        <v>1629</v>
      </c>
      <c r="E46" s="308">
        <v>1810</v>
      </c>
      <c r="F46" s="308">
        <v>2108</v>
      </c>
      <c r="G46" s="308">
        <v>2623</v>
      </c>
      <c r="H46" s="308">
        <v>3026</v>
      </c>
      <c r="I46" s="308">
        <v>3422</v>
      </c>
      <c r="J46" s="308">
        <v>3743</v>
      </c>
      <c r="K46" s="308">
        <v>4011</v>
      </c>
      <c r="L46" s="308">
        <v>4248</v>
      </c>
      <c r="M46" s="308">
        <v>4542</v>
      </c>
      <c r="N46" s="308">
        <v>4970</v>
      </c>
      <c r="O46" s="308">
        <v>5252</v>
      </c>
      <c r="P46" s="308">
        <v>5573</v>
      </c>
      <c r="Q46" s="308">
        <v>5888</v>
      </c>
      <c r="R46" s="308">
        <v>6578</v>
      </c>
      <c r="S46" s="308">
        <v>7677</v>
      </c>
      <c r="T46" s="308">
        <v>9014</v>
      </c>
      <c r="U46" s="308">
        <v>10188</v>
      </c>
      <c r="V46" s="308">
        <v>10703</v>
      </c>
      <c r="W46" s="308">
        <v>12458</v>
      </c>
      <c r="X46" s="308">
        <v>13851</v>
      </c>
      <c r="Y46" s="308">
        <v>14776</v>
      </c>
      <c r="Z46" s="308">
        <v>15524</v>
      </c>
      <c r="AA46" s="308">
        <v>14048</v>
      </c>
      <c r="AB46" s="308">
        <v>15967</v>
      </c>
      <c r="AC46" s="308">
        <v>17447</v>
      </c>
      <c r="AD46" s="308">
        <v>17600</v>
      </c>
      <c r="AE46" s="308">
        <v>19806</v>
      </c>
      <c r="AF46" s="308">
        <v>20592</v>
      </c>
      <c r="AG46" s="308">
        <v>21254</v>
      </c>
    </row>
    <row r="47" spans="1:39" ht="14.1" customHeight="1">
      <c r="A47" s="60" t="s">
        <v>215</v>
      </c>
      <c r="B47" s="307">
        <v>0</v>
      </c>
      <c r="C47" s="308">
        <v>0</v>
      </c>
      <c r="D47" s="308">
        <v>0</v>
      </c>
      <c r="E47" s="308">
        <v>0</v>
      </c>
      <c r="F47" s="308">
        <v>0</v>
      </c>
      <c r="G47" s="308">
        <v>0</v>
      </c>
      <c r="H47" s="308">
        <v>0</v>
      </c>
      <c r="I47" s="308">
        <v>0</v>
      </c>
      <c r="J47" s="308">
        <v>12</v>
      </c>
      <c r="K47" s="308">
        <v>29</v>
      </c>
      <c r="L47" s="308">
        <v>72</v>
      </c>
      <c r="M47" s="308">
        <v>168</v>
      </c>
      <c r="N47" s="308">
        <v>283</v>
      </c>
      <c r="O47" s="308">
        <v>419</v>
      </c>
      <c r="P47" s="308">
        <v>610</v>
      </c>
      <c r="Q47" s="308">
        <v>1013</v>
      </c>
      <c r="R47" s="308">
        <v>1604</v>
      </c>
      <c r="S47" s="308">
        <v>1991</v>
      </c>
      <c r="T47" s="308">
        <v>2435</v>
      </c>
      <c r="U47" s="308">
        <v>2854</v>
      </c>
      <c r="V47" s="308">
        <v>3183</v>
      </c>
      <c r="W47" s="308">
        <v>3527</v>
      </c>
      <c r="X47" s="308">
        <v>3835</v>
      </c>
      <c r="Y47" s="308">
        <v>4129</v>
      </c>
      <c r="Z47" s="308">
        <v>4544</v>
      </c>
      <c r="AA47" s="308">
        <v>4854</v>
      </c>
      <c r="AB47" s="308">
        <v>5179</v>
      </c>
      <c r="AC47" s="308">
        <v>5516</v>
      </c>
      <c r="AD47" s="308">
        <v>5823</v>
      </c>
      <c r="AE47" s="308">
        <v>6068</v>
      </c>
      <c r="AF47" s="308">
        <v>6225</v>
      </c>
      <c r="AG47" s="308">
        <v>6391</v>
      </c>
    </row>
    <row r="48" spans="1:39" ht="14.1" customHeight="1">
      <c r="A48" s="209" t="s">
        <v>240</v>
      </c>
      <c r="B48" s="307">
        <v>4636</v>
      </c>
      <c r="C48" s="308">
        <v>4936</v>
      </c>
      <c r="D48" s="308">
        <v>5148</v>
      </c>
      <c r="E48" s="308">
        <v>5378</v>
      </c>
      <c r="F48" s="308">
        <v>5719</v>
      </c>
      <c r="G48" s="308">
        <v>5927</v>
      </c>
      <c r="H48" s="308">
        <v>6235</v>
      </c>
      <c r="I48" s="308">
        <v>6087</v>
      </c>
      <c r="J48" s="308">
        <v>6043</v>
      </c>
      <c r="K48" s="308">
        <v>5872</v>
      </c>
      <c r="L48" s="308">
        <v>6401</v>
      </c>
      <c r="M48" s="308">
        <v>6532</v>
      </c>
      <c r="N48" s="308">
        <v>6479</v>
      </c>
      <c r="O48" s="308">
        <v>6517</v>
      </c>
      <c r="P48" s="308">
        <v>6522</v>
      </c>
      <c r="Q48" s="308">
        <v>6481</v>
      </c>
      <c r="R48" s="308">
        <v>6736</v>
      </c>
      <c r="S48" s="308">
        <v>7573</v>
      </c>
      <c r="T48" s="308">
        <v>8093</v>
      </c>
      <c r="U48" s="308">
        <v>8540</v>
      </c>
      <c r="V48" s="308">
        <v>8426</v>
      </c>
      <c r="W48" s="308">
        <v>8426</v>
      </c>
      <c r="X48" s="308">
        <v>8362</v>
      </c>
      <c r="Y48" s="308">
        <v>8421</v>
      </c>
      <c r="Z48" s="308">
        <v>8324</v>
      </c>
      <c r="AA48" s="308">
        <v>9095</v>
      </c>
      <c r="AB48" s="308">
        <v>8399</v>
      </c>
      <c r="AC48" s="308">
        <v>8432</v>
      </c>
      <c r="AD48" s="308">
        <v>8113</v>
      </c>
      <c r="AE48" s="308">
        <v>7288</v>
      </c>
      <c r="AF48" s="308">
        <v>7523</v>
      </c>
      <c r="AG48" s="308">
        <v>7886</v>
      </c>
    </row>
    <row r="49" spans="1:39" ht="14.1" customHeight="1">
      <c r="A49" s="60" t="s">
        <v>216</v>
      </c>
      <c r="B49" s="307">
        <v>745</v>
      </c>
      <c r="C49" s="308">
        <v>753</v>
      </c>
      <c r="D49" s="308">
        <v>1011</v>
      </c>
      <c r="E49" s="308">
        <v>1152</v>
      </c>
      <c r="F49" s="308">
        <v>1286</v>
      </c>
      <c r="G49" s="308">
        <v>1376</v>
      </c>
      <c r="H49" s="308">
        <v>1803</v>
      </c>
      <c r="I49" s="308">
        <v>1419</v>
      </c>
      <c r="J49" s="308">
        <v>1185</v>
      </c>
      <c r="K49" s="308">
        <v>1187</v>
      </c>
      <c r="L49" s="308">
        <v>1091</v>
      </c>
      <c r="M49" s="308">
        <v>1150</v>
      </c>
      <c r="N49" s="308">
        <v>1517</v>
      </c>
      <c r="O49" s="308">
        <v>1779</v>
      </c>
      <c r="P49" s="308">
        <v>1815</v>
      </c>
      <c r="Q49" s="308">
        <v>1888</v>
      </c>
      <c r="R49" s="308">
        <v>2069</v>
      </c>
      <c r="S49" s="308">
        <v>2314</v>
      </c>
      <c r="T49" s="308">
        <v>2714</v>
      </c>
      <c r="U49" s="308">
        <v>3049</v>
      </c>
      <c r="V49" s="308">
        <v>3395</v>
      </c>
      <c r="W49" s="308">
        <v>3536</v>
      </c>
      <c r="X49" s="308">
        <v>4209</v>
      </c>
      <c r="Y49" s="308">
        <v>4951</v>
      </c>
      <c r="Z49" s="308">
        <v>5024</v>
      </c>
      <c r="AA49" s="308">
        <v>4738</v>
      </c>
      <c r="AB49" s="308">
        <v>5024</v>
      </c>
      <c r="AC49" s="308">
        <v>5416</v>
      </c>
      <c r="AD49" s="308">
        <v>5197</v>
      </c>
      <c r="AE49" s="308">
        <v>5311</v>
      </c>
      <c r="AF49" s="308">
        <v>5588</v>
      </c>
      <c r="AG49" s="308">
        <v>7446</v>
      </c>
    </row>
    <row r="50" spans="1:39" ht="14.1" customHeight="1">
      <c r="A50" s="61" t="s">
        <v>217</v>
      </c>
      <c r="B50" s="309">
        <v>2228</v>
      </c>
      <c r="C50" s="310">
        <v>2248</v>
      </c>
      <c r="D50" s="310">
        <v>2258</v>
      </c>
      <c r="E50" s="310">
        <v>2258</v>
      </c>
      <c r="F50" s="310">
        <v>2199</v>
      </c>
      <c r="G50" s="310">
        <v>2228</v>
      </c>
      <c r="H50" s="310">
        <v>2255</v>
      </c>
      <c r="I50" s="310">
        <v>2315</v>
      </c>
      <c r="J50" s="310">
        <v>2405</v>
      </c>
      <c r="K50" s="310">
        <v>2582</v>
      </c>
      <c r="L50" s="310">
        <v>2804</v>
      </c>
      <c r="M50" s="310">
        <v>2932</v>
      </c>
      <c r="N50" s="310">
        <v>3036</v>
      </c>
      <c r="O50" s="310">
        <v>3024</v>
      </c>
      <c r="P50" s="310">
        <v>3190</v>
      </c>
      <c r="Q50" s="310">
        <v>3305</v>
      </c>
      <c r="R50" s="310">
        <v>3654</v>
      </c>
      <c r="S50" s="310">
        <v>3561</v>
      </c>
      <c r="T50" s="310">
        <v>3589</v>
      </c>
      <c r="U50" s="310">
        <v>3565</v>
      </c>
      <c r="V50" s="310">
        <v>3660</v>
      </c>
      <c r="W50" s="310">
        <v>3627</v>
      </c>
      <c r="X50" s="310">
        <v>3734</v>
      </c>
      <c r="Y50" s="310">
        <v>3884</v>
      </c>
      <c r="Z50" s="310">
        <v>3906</v>
      </c>
      <c r="AA50" s="310">
        <v>3980</v>
      </c>
      <c r="AB50" s="310">
        <v>4104</v>
      </c>
      <c r="AC50" s="310">
        <v>4105</v>
      </c>
      <c r="AD50" s="310">
        <v>4136</v>
      </c>
      <c r="AE50" s="310">
        <v>4155</v>
      </c>
      <c r="AF50" s="310">
        <v>4167</v>
      </c>
      <c r="AG50" s="310">
        <v>4121</v>
      </c>
    </row>
    <row r="51" spans="1:39" s="1" customFormat="1" ht="3.2" customHeight="1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311"/>
      <c r="AH51" s="268"/>
      <c r="AI51" s="268"/>
      <c r="AJ51" s="268"/>
      <c r="AK51" s="268"/>
      <c r="AL51" s="268"/>
      <c r="AM51" s="268"/>
    </row>
    <row r="52" spans="1:39" ht="15.95" customHeight="1">
      <c r="A52" s="14" t="s">
        <v>218</v>
      </c>
      <c r="B52" s="312">
        <v>31744</v>
      </c>
      <c r="C52" s="313">
        <v>32078</v>
      </c>
      <c r="D52" s="313">
        <v>32400</v>
      </c>
      <c r="E52" s="313">
        <v>32443</v>
      </c>
      <c r="F52" s="313">
        <v>32656</v>
      </c>
      <c r="G52" s="313">
        <v>32763</v>
      </c>
      <c r="H52" s="313">
        <v>33532</v>
      </c>
      <c r="I52" s="313">
        <v>32970</v>
      </c>
      <c r="J52" s="313">
        <v>32661</v>
      </c>
      <c r="K52" s="313">
        <v>32523</v>
      </c>
      <c r="L52" s="313">
        <v>33062</v>
      </c>
      <c r="M52" s="313">
        <v>33252</v>
      </c>
      <c r="N52" s="313">
        <v>33907</v>
      </c>
      <c r="O52" s="313">
        <v>34271</v>
      </c>
      <c r="P52" s="313">
        <v>34669</v>
      </c>
      <c r="Q52" s="313">
        <v>35256</v>
      </c>
      <c r="R52" s="313">
        <v>37106</v>
      </c>
      <c r="S52" s="313">
        <v>39265</v>
      </c>
      <c r="T52" s="313">
        <v>41813</v>
      </c>
      <c r="U52" s="313">
        <v>44001</v>
      </c>
      <c r="V52" s="313">
        <v>44535</v>
      </c>
      <c r="W52" s="313">
        <v>45967</v>
      </c>
      <c r="X52" s="313">
        <v>47894</v>
      </c>
      <c r="Y52" s="313">
        <v>49638</v>
      </c>
      <c r="Z52" s="313">
        <v>50268</v>
      </c>
      <c r="AA52" s="313">
        <v>49466</v>
      </c>
      <c r="AB52" s="313">
        <v>51145</v>
      </c>
      <c r="AC52" s="313">
        <v>53094</v>
      </c>
      <c r="AD52" s="313">
        <v>52789</v>
      </c>
      <c r="AE52" s="313">
        <v>54299</v>
      </c>
      <c r="AF52" s="313">
        <v>55492</v>
      </c>
      <c r="AG52" s="313">
        <v>58142</v>
      </c>
    </row>
    <row r="53" spans="1:39" s="1" customFormat="1" ht="3.2" customHeight="1">
      <c r="B53" s="139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311"/>
      <c r="AH53" s="268"/>
      <c r="AI53" s="268"/>
      <c r="AJ53" s="268"/>
      <c r="AK53" s="268"/>
      <c r="AL53" s="268"/>
      <c r="AM53" s="268"/>
    </row>
    <row r="54" spans="1:39" ht="15.95" customHeight="1">
      <c r="A54" s="210" t="s">
        <v>219</v>
      </c>
      <c r="B54" s="314">
        <v>29515</v>
      </c>
      <c r="C54" s="315">
        <v>29829</v>
      </c>
      <c r="D54" s="315">
        <v>30142</v>
      </c>
      <c r="E54" s="315">
        <v>30185</v>
      </c>
      <c r="F54" s="315">
        <v>30458</v>
      </c>
      <c r="G54" s="315">
        <v>30535</v>
      </c>
      <c r="H54" s="315">
        <v>31277</v>
      </c>
      <c r="I54" s="315">
        <v>30655</v>
      </c>
      <c r="J54" s="315">
        <v>30256</v>
      </c>
      <c r="K54" s="315">
        <v>29942</v>
      </c>
      <c r="L54" s="315">
        <v>30258</v>
      </c>
      <c r="M54" s="315">
        <v>30320</v>
      </c>
      <c r="N54" s="315">
        <v>30872</v>
      </c>
      <c r="O54" s="315">
        <v>31246</v>
      </c>
      <c r="P54" s="315">
        <v>31479</v>
      </c>
      <c r="Q54" s="315">
        <v>31952</v>
      </c>
      <c r="R54" s="315">
        <v>33453</v>
      </c>
      <c r="S54" s="315">
        <v>35705</v>
      </c>
      <c r="T54" s="315">
        <v>38224</v>
      </c>
      <c r="U54" s="315">
        <v>40437</v>
      </c>
      <c r="V54" s="315">
        <v>40875</v>
      </c>
      <c r="W54" s="315">
        <v>42340</v>
      </c>
      <c r="X54" s="315">
        <v>44160</v>
      </c>
      <c r="Y54" s="315">
        <v>45755</v>
      </c>
      <c r="Z54" s="315">
        <v>46362</v>
      </c>
      <c r="AA54" s="315">
        <v>45485</v>
      </c>
      <c r="AB54" s="315">
        <v>47041</v>
      </c>
      <c r="AC54" s="315">
        <v>48991</v>
      </c>
      <c r="AD54" s="315">
        <v>48652</v>
      </c>
      <c r="AE54" s="315">
        <v>50145</v>
      </c>
      <c r="AF54" s="315">
        <v>51325</v>
      </c>
      <c r="AG54" s="315">
        <v>54021</v>
      </c>
    </row>
    <row r="55" spans="1:39" ht="16.149999999999999" customHeight="1">
      <c r="A55" s="10"/>
      <c r="B55" s="2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268"/>
    </row>
    <row r="56" spans="1:39" ht="16.149999999999999" customHeight="1">
      <c r="A56" s="79" t="s">
        <v>285</v>
      </c>
      <c r="B56" s="2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68"/>
    </row>
    <row r="57" spans="1:39" ht="12.75">
      <c r="A57" s="79" t="s">
        <v>222</v>
      </c>
      <c r="B57" s="2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68"/>
    </row>
    <row r="58" spans="1:39" ht="12.75">
      <c r="A58" s="79"/>
      <c r="B58" s="2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68"/>
    </row>
    <row r="59" spans="1:39">
      <c r="A59" s="10"/>
      <c r="B59" s="2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68"/>
    </row>
    <row r="60" spans="1:39">
      <c r="A60" s="268"/>
      <c r="B60" s="269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68"/>
      <c r="AF60" s="268"/>
      <c r="AG60" s="268"/>
    </row>
    <row r="61" spans="1:39">
      <c r="A61" s="268"/>
      <c r="B61" s="269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68"/>
      <c r="AF61" s="268"/>
      <c r="AG61" s="268"/>
    </row>
    <row r="62" spans="1:39">
      <c r="A62" s="268"/>
      <c r="B62" s="269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68"/>
      <c r="AF62" s="268"/>
      <c r="AG62" s="268"/>
    </row>
    <row r="63" spans="1:39">
      <c r="A63" s="268"/>
      <c r="B63" s="269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68"/>
      <c r="AF63" s="268"/>
      <c r="AG63" s="268"/>
    </row>
    <row r="64" spans="1:39">
      <c r="A64" s="268"/>
      <c r="B64" s="269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68"/>
      <c r="AF64" s="268"/>
      <c r="AG64" s="268"/>
    </row>
    <row r="65" spans="1:33">
      <c r="A65" s="268"/>
      <c r="B65" s="269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68"/>
      <c r="AF65" s="268"/>
      <c r="AG65" s="268"/>
    </row>
    <row r="66" spans="1:33">
      <c r="A66" s="268"/>
      <c r="B66" s="269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68"/>
      <c r="AF66" s="268"/>
      <c r="AG66" s="268"/>
    </row>
    <row r="67" spans="1:33">
      <c r="A67" s="268"/>
      <c r="B67" s="269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68"/>
      <c r="AF67" s="268"/>
      <c r="AG67" s="268"/>
    </row>
    <row r="68" spans="1:33">
      <c r="A68" s="268"/>
      <c r="B68" s="269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68"/>
      <c r="AF68" s="268"/>
      <c r="AG68" s="268"/>
    </row>
    <row r="69" spans="1:33">
      <c r="A69" s="268"/>
      <c r="B69" s="269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68"/>
      <c r="AF69" s="268"/>
      <c r="AG69" s="268"/>
    </row>
    <row r="70" spans="1:33">
      <c r="A70" s="268"/>
      <c r="B70" s="269"/>
      <c r="C70" s="270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68"/>
      <c r="AF70" s="268"/>
      <c r="AG70" s="268"/>
    </row>
    <row r="71" spans="1:33">
      <c r="A71" s="268"/>
      <c r="B71" s="269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68"/>
      <c r="AF71" s="268"/>
      <c r="AG71" s="268"/>
    </row>
    <row r="72" spans="1:33">
      <c r="A72" s="268"/>
      <c r="B72" s="269"/>
      <c r="C72" s="27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68"/>
      <c r="AF72" s="268"/>
      <c r="AG72" s="268"/>
    </row>
    <row r="73" spans="1:33">
      <c r="A73" s="268"/>
      <c r="B73" s="269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68"/>
      <c r="AF73" s="268"/>
      <c r="AG73" s="268"/>
    </row>
    <row r="74" spans="1:33">
      <c r="A74" s="268"/>
      <c r="B74" s="269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68"/>
      <c r="AF74" s="268"/>
      <c r="AG74" s="268"/>
    </row>
    <row r="75" spans="1:33">
      <c r="A75" s="268"/>
      <c r="B75" s="269"/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70"/>
      <c r="AA75" s="270"/>
      <c r="AB75" s="270"/>
      <c r="AC75" s="270"/>
      <c r="AD75" s="270"/>
      <c r="AE75" s="268"/>
      <c r="AF75" s="268"/>
      <c r="AG75" s="268"/>
    </row>
    <row r="76" spans="1:33">
      <c r="A76" s="268"/>
      <c r="B76" s="269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68"/>
      <c r="AF76" s="268"/>
      <c r="AG76" s="268"/>
    </row>
    <row r="77" spans="1:33">
      <c r="A77" s="268"/>
      <c r="B77" s="269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68"/>
      <c r="AF77" s="268"/>
      <c r="AG77" s="268"/>
    </row>
    <row r="78" spans="1:33">
      <c r="A78" s="268"/>
      <c r="B78" s="269"/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68"/>
      <c r="AF78" s="268"/>
      <c r="AG78" s="268"/>
    </row>
    <row r="79" spans="1:33">
      <c r="A79" s="268"/>
      <c r="B79" s="269"/>
      <c r="C79" s="27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68"/>
      <c r="AF79" s="268"/>
      <c r="AG79" s="268"/>
    </row>
    <row r="80" spans="1:33">
      <c r="A80" s="268"/>
      <c r="B80" s="269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68"/>
      <c r="AF80" s="268"/>
      <c r="AG80" s="268"/>
    </row>
    <row r="81" spans="1:33">
      <c r="A81" s="268"/>
      <c r="B81" s="269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68"/>
      <c r="AF81" s="268"/>
      <c r="AG81" s="268"/>
    </row>
    <row r="82" spans="1:33">
      <c r="A82" s="268"/>
      <c r="B82" s="269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68"/>
      <c r="AF82" s="268"/>
      <c r="AG82" s="268"/>
    </row>
    <row r="83" spans="1:33">
      <c r="A83" s="268"/>
      <c r="B83" s="269"/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68"/>
      <c r="AF83" s="268"/>
      <c r="AG83" s="268"/>
    </row>
    <row r="84" spans="1:33">
      <c r="A84" s="268"/>
      <c r="B84" s="269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68"/>
      <c r="AF84" s="268"/>
      <c r="AG84" s="268"/>
    </row>
  </sheetData>
  <phoneticPr fontId="8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4" orientation="landscape" r:id="rId1"/>
  <headerFooter alignWithMargins="0">
    <oddHeader>&amp;LSchweizerische Holzenergiestatistik EJ2021&amp;C&amp;"Arial,Fett"&amp;12Brennstoffumsatz und Bruttoverbrauch je Sortiment&amp;"Arial,Standard"
&amp;10(in m&amp;X3&amp;X (Festmeter) und TJ; Jahreswerte, effektiv und witterungsbereinigt)&amp;R&amp;"Arial,Standard"Tabelle R</oddHeader>
    <oddFooter>&amp;R15.08.2022</oddFooter>
  </headerFooter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F40"/>
  <sheetViews>
    <sheetView view="pageLayout" zoomScale="80" zoomScaleNormal="75" zoomScalePageLayoutView="80" workbookViewId="0">
      <selection activeCell="M37" sqref="M37"/>
    </sheetView>
  </sheetViews>
  <sheetFormatPr baseColWidth="10" defaultColWidth="10.7109375" defaultRowHeight="12.75"/>
  <cols>
    <col min="1" max="1" width="10.7109375" style="126" customWidth="1"/>
    <col min="2" max="6" width="13.7109375" style="126" customWidth="1"/>
    <col min="7" max="16384" width="10.7109375" style="126"/>
  </cols>
  <sheetData>
    <row r="1" spans="1:6" ht="24">
      <c r="A1" s="103" t="s">
        <v>150</v>
      </c>
      <c r="B1" s="127" t="s">
        <v>224</v>
      </c>
      <c r="C1" s="128" t="s">
        <v>59</v>
      </c>
      <c r="D1" s="128" t="s">
        <v>106</v>
      </c>
      <c r="E1" s="128" t="s">
        <v>149</v>
      </c>
      <c r="F1" s="222" t="s">
        <v>105</v>
      </c>
    </row>
    <row r="2" spans="1:6">
      <c r="A2" s="100">
        <v>1990</v>
      </c>
      <c r="B2" s="129">
        <v>3203</v>
      </c>
      <c r="C2" s="130">
        <v>0.95820000000000005</v>
      </c>
      <c r="D2" s="130">
        <v>0.9556</v>
      </c>
      <c r="E2" s="130">
        <v>0.9728</v>
      </c>
      <c r="F2" s="130">
        <v>0.9556</v>
      </c>
    </row>
    <row r="3" spans="1:6">
      <c r="A3" s="101">
        <v>1991</v>
      </c>
      <c r="B3" s="131">
        <v>3715</v>
      </c>
      <c r="C3" s="132">
        <v>1.0513999999999999</v>
      </c>
      <c r="D3" s="132">
        <v>1.0585</v>
      </c>
      <c r="E3" s="132">
        <v>1.044</v>
      </c>
      <c r="F3" s="132">
        <v>1.0585</v>
      </c>
    </row>
    <row r="4" spans="1:6">
      <c r="A4" s="101">
        <v>1992</v>
      </c>
      <c r="B4" s="131">
        <v>3420</v>
      </c>
      <c r="C4" s="132">
        <v>1.0057</v>
      </c>
      <c r="D4" s="132">
        <v>1.0077</v>
      </c>
      <c r="E4" s="132">
        <v>1.0165</v>
      </c>
      <c r="F4" s="132">
        <v>1.0077</v>
      </c>
    </row>
    <row r="5" spans="1:6">
      <c r="A5" s="102">
        <v>1993</v>
      </c>
      <c r="B5" s="131">
        <v>3421</v>
      </c>
      <c r="C5" s="132">
        <v>1.0095000000000001</v>
      </c>
      <c r="D5" s="132">
        <v>1.0082</v>
      </c>
      <c r="E5" s="132">
        <v>1.0078</v>
      </c>
      <c r="F5" s="132">
        <v>1.0082</v>
      </c>
    </row>
    <row r="6" spans="1:6">
      <c r="A6" s="101">
        <v>1994</v>
      </c>
      <c r="B6" s="131">
        <v>3080</v>
      </c>
      <c r="C6" s="132">
        <v>0.93030000000000002</v>
      </c>
      <c r="D6" s="132">
        <v>0.92369999999999997</v>
      </c>
      <c r="E6" s="132">
        <v>0.93400000000000005</v>
      </c>
      <c r="F6" s="132">
        <v>0.92369999999999997</v>
      </c>
    </row>
    <row r="7" spans="1:6">
      <c r="A7" s="101">
        <v>1995</v>
      </c>
      <c r="B7" s="131">
        <v>3397</v>
      </c>
      <c r="C7" s="132">
        <v>0.99729999999999996</v>
      </c>
      <c r="D7" s="132">
        <v>0.99660000000000004</v>
      </c>
      <c r="E7" s="132">
        <v>0.9849</v>
      </c>
      <c r="F7" s="132">
        <v>0.99660000000000004</v>
      </c>
    </row>
    <row r="8" spans="1:6">
      <c r="A8" s="101">
        <v>1996</v>
      </c>
      <c r="B8" s="131">
        <v>3753</v>
      </c>
      <c r="C8" s="132">
        <v>1.0789</v>
      </c>
      <c r="D8" s="132">
        <v>1.0833999999999999</v>
      </c>
      <c r="E8" s="132">
        <v>1.0511999999999999</v>
      </c>
      <c r="F8" s="132">
        <v>1.0833999999999999</v>
      </c>
    </row>
    <row r="9" spans="1:6">
      <c r="A9" s="102">
        <v>1997</v>
      </c>
      <c r="B9" s="131">
        <v>3281</v>
      </c>
      <c r="C9" s="132">
        <v>0.95489999999999997</v>
      </c>
      <c r="D9" s="132">
        <v>0.94930000000000003</v>
      </c>
      <c r="E9" s="132">
        <v>0.96909999999999996</v>
      </c>
      <c r="F9" s="132">
        <v>0.94930000000000003</v>
      </c>
    </row>
    <row r="10" spans="1:6">
      <c r="A10" s="101">
        <v>1998</v>
      </c>
      <c r="B10" s="131">
        <v>3400</v>
      </c>
      <c r="C10" s="132">
        <v>0.98599999999999999</v>
      </c>
      <c r="D10" s="132">
        <v>0.98609999999999998</v>
      </c>
      <c r="E10" s="132">
        <v>0.99670000000000003</v>
      </c>
      <c r="F10" s="132">
        <v>0.98609999999999998</v>
      </c>
    </row>
    <row r="11" spans="1:6">
      <c r="A11" s="101">
        <v>1999</v>
      </c>
      <c r="B11" s="131">
        <v>3313</v>
      </c>
      <c r="C11" s="132">
        <v>0.99019999999999997</v>
      </c>
      <c r="D11" s="132">
        <v>0.9929</v>
      </c>
      <c r="E11" s="132">
        <v>1.0145</v>
      </c>
      <c r="F11" s="132">
        <v>0.9929</v>
      </c>
    </row>
    <row r="12" spans="1:6">
      <c r="A12" s="101">
        <v>2000</v>
      </c>
      <c r="B12" s="131">
        <v>3081</v>
      </c>
      <c r="C12" s="132">
        <v>0.92030000000000001</v>
      </c>
      <c r="D12" s="132">
        <v>0.90949999999999998</v>
      </c>
      <c r="E12" s="132">
        <v>0.94699999999999995</v>
      </c>
      <c r="F12" s="132">
        <v>0.90949999999999998</v>
      </c>
    </row>
    <row r="13" spans="1:6">
      <c r="A13" s="102">
        <v>2001</v>
      </c>
      <c r="B13" s="131">
        <v>3256</v>
      </c>
      <c r="C13" s="132">
        <v>0.98009999999999997</v>
      </c>
      <c r="D13" s="132">
        <v>0.9798</v>
      </c>
      <c r="E13" s="132">
        <v>0.98650000000000004</v>
      </c>
      <c r="F13" s="132">
        <v>0.9798</v>
      </c>
    </row>
    <row r="14" spans="1:6">
      <c r="A14" s="101">
        <v>2002</v>
      </c>
      <c r="B14" s="131">
        <v>3135</v>
      </c>
      <c r="C14" s="132">
        <v>0.92430000000000001</v>
      </c>
      <c r="D14" s="132">
        <v>0.91620000000000001</v>
      </c>
      <c r="E14" s="132">
        <v>0.92669999999999997</v>
      </c>
      <c r="F14" s="132">
        <v>0.91620000000000001</v>
      </c>
    </row>
    <row r="15" spans="1:6">
      <c r="A15" s="101">
        <v>2003</v>
      </c>
      <c r="B15" s="131">
        <v>3357</v>
      </c>
      <c r="C15" s="132">
        <v>0.98319999999999996</v>
      </c>
      <c r="D15" s="132">
        <v>0.98660000000000003</v>
      </c>
      <c r="E15" s="132">
        <v>1.0034000000000001</v>
      </c>
      <c r="F15" s="132">
        <v>0.98660000000000003</v>
      </c>
    </row>
    <row r="16" spans="1:6">
      <c r="A16" s="101">
        <v>2004</v>
      </c>
      <c r="B16" s="131">
        <v>3339</v>
      </c>
      <c r="C16" s="132">
        <v>0.97470000000000001</v>
      </c>
      <c r="D16" s="132">
        <v>0.97270000000000001</v>
      </c>
      <c r="E16" s="132">
        <v>0.9849</v>
      </c>
      <c r="F16" s="132">
        <v>0.97270000000000001</v>
      </c>
    </row>
    <row r="17" spans="1:6">
      <c r="A17" s="101">
        <v>2005</v>
      </c>
      <c r="B17" s="131">
        <v>3518</v>
      </c>
      <c r="C17" s="132">
        <v>1.0047999999999999</v>
      </c>
      <c r="D17" s="132">
        <v>1.0037</v>
      </c>
      <c r="E17" s="132">
        <v>1.014</v>
      </c>
      <c r="F17" s="132">
        <v>1.0037</v>
      </c>
    </row>
    <row r="18" spans="1:6">
      <c r="A18" s="101">
        <v>2006</v>
      </c>
      <c r="B18" s="131">
        <v>3246</v>
      </c>
      <c r="C18" s="132">
        <v>0.98180000000000001</v>
      </c>
      <c r="D18" s="132">
        <v>0.9738</v>
      </c>
      <c r="E18" s="132">
        <v>0.9889</v>
      </c>
      <c r="F18" s="132">
        <v>0.9738</v>
      </c>
    </row>
    <row r="19" spans="1:6">
      <c r="A19" s="102">
        <v>2007</v>
      </c>
      <c r="B19" s="131">
        <v>3101</v>
      </c>
      <c r="C19" s="132">
        <v>0.88639999999999997</v>
      </c>
      <c r="D19" s="132">
        <v>0.87690000000000001</v>
      </c>
      <c r="E19" s="132">
        <v>0.92159999999999997</v>
      </c>
      <c r="F19" s="132">
        <v>0.87690000000000001</v>
      </c>
    </row>
    <row r="20" spans="1:6">
      <c r="A20" s="101">
        <v>2008</v>
      </c>
      <c r="B20" s="131">
        <v>3347.26</v>
      </c>
      <c r="C20" s="132">
        <v>0.96089999999999998</v>
      </c>
      <c r="D20" s="132">
        <v>0.96130000000000004</v>
      </c>
      <c r="E20" s="132">
        <v>0.9738</v>
      </c>
      <c r="F20" s="132">
        <v>0.96130000000000004</v>
      </c>
    </row>
    <row r="21" spans="1:6">
      <c r="A21" s="101">
        <v>2009</v>
      </c>
      <c r="B21" s="131">
        <v>3181.8</v>
      </c>
      <c r="C21" s="132">
        <v>0.94650000000000001</v>
      </c>
      <c r="D21" s="132">
        <v>0.94489999999999996</v>
      </c>
      <c r="E21" s="132">
        <v>0.97989999999999999</v>
      </c>
      <c r="F21" s="132">
        <v>0.94489999999999996</v>
      </c>
    </row>
    <row r="22" spans="1:6">
      <c r="A22" s="101">
        <v>2010</v>
      </c>
      <c r="B22" s="131">
        <v>3585.6</v>
      </c>
      <c r="C22" s="132">
        <v>1.0464</v>
      </c>
      <c r="D22" s="132">
        <v>1.0466</v>
      </c>
      <c r="E22" s="132">
        <v>1.0331999999999999</v>
      </c>
      <c r="F22" s="132">
        <v>1.0466</v>
      </c>
    </row>
    <row r="23" spans="1:6">
      <c r="A23" s="101">
        <v>2011</v>
      </c>
      <c r="B23" s="131">
        <v>2938</v>
      </c>
      <c r="C23" s="132">
        <v>0.85460000000000003</v>
      </c>
      <c r="D23" s="132">
        <v>0.84930000000000005</v>
      </c>
      <c r="E23" s="132">
        <v>0.90539999999999998</v>
      </c>
      <c r="F23" s="132">
        <v>0.84930000000000005</v>
      </c>
    </row>
    <row r="24" spans="1:6">
      <c r="A24" s="101">
        <v>2012</v>
      </c>
      <c r="B24" s="131">
        <v>3281</v>
      </c>
      <c r="C24" s="132">
        <v>0.94799999999999995</v>
      </c>
      <c r="D24" s="132">
        <v>0.95269999999999999</v>
      </c>
      <c r="E24" s="132">
        <v>0.96789999999999998</v>
      </c>
      <c r="F24" s="132">
        <v>0.95269999999999999</v>
      </c>
    </row>
    <row r="25" spans="1:6">
      <c r="A25" s="102">
        <v>2013</v>
      </c>
      <c r="B25" s="131">
        <v>3471</v>
      </c>
      <c r="C25" s="132">
        <v>1.0356000000000001</v>
      </c>
      <c r="D25" s="132">
        <v>1.0367</v>
      </c>
      <c r="E25" s="132">
        <v>1.0269999999999999</v>
      </c>
      <c r="F25" s="132">
        <v>1.0367</v>
      </c>
    </row>
    <row r="26" spans="1:6">
      <c r="A26" s="101">
        <v>2014</v>
      </c>
      <c r="B26" s="131">
        <v>2782</v>
      </c>
      <c r="C26" s="132">
        <v>0.8196</v>
      </c>
      <c r="D26" s="132">
        <v>0.81479999999999997</v>
      </c>
      <c r="E26" s="132">
        <v>0.85419999999999996</v>
      </c>
      <c r="F26" s="132">
        <v>0.81479999999999997</v>
      </c>
    </row>
    <row r="27" spans="1:6">
      <c r="A27" s="101">
        <v>2015</v>
      </c>
      <c r="B27" s="131">
        <v>3075</v>
      </c>
      <c r="C27" s="132">
        <v>0.89300000000000002</v>
      </c>
      <c r="D27" s="132">
        <v>0.89690000000000003</v>
      </c>
      <c r="E27" s="132">
        <v>0.91800000000000004</v>
      </c>
      <c r="F27" s="132">
        <v>0.89690000000000003</v>
      </c>
    </row>
    <row r="28" spans="1:6">
      <c r="A28" s="101">
        <v>2016</v>
      </c>
      <c r="B28" s="131">
        <v>3281</v>
      </c>
      <c r="C28" s="132">
        <v>0.95009999999999994</v>
      </c>
      <c r="D28" s="132">
        <v>0.95150000000000001</v>
      </c>
      <c r="E28" s="132">
        <v>0.96899999999999997</v>
      </c>
      <c r="F28" s="132">
        <v>0.95150000000000001</v>
      </c>
    </row>
    <row r="29" spans="1:6">
      <c r="A29" s="101">
        <v>2017</v>
      </c>
      <c r="B29" s="131">
        <v>3233</v>
      </c>
      <c r="C29" s="132">
        <v>0.92269999999999996</v>
      </c>
      <c r="D29" s="132">
        <v>0.92600000000000005</v>
      </c>
      <c r="E29" s="132">
        <v>0.94540000000000002</v>
      </c>
      <c r="F29" s="132">
        <v>0.92600000000000005</v>
      </c>
    </row>
    <row r="30" spans="1:6">
      <c r="A30" s="101">
        <v>2018</v>
      </c>
      <c r="B30" s="131">
        <v>2891</v>
      </c>
      <c r="C30" s="132">
        <v>0.86009999999999998</v>
      </c>
      <c r="D30" s="132">
        <v>0.86070000000000002</v>
      </c>
      <c r="E30" s="132">
        <v>0.91569999999999996</v>
      </c>
      <c r="F30" s="132">
        <v>0.86070000000000002</v>
      </c>
    </row>
    <row r="31" spans="1:6">
      <c r="A31" s="101">
        <v>2019</v>
      </c>
      <c r="B31" s="131">
        <v>3067</v>
      </c>
      <c r="C31" s="132">
        <v>0.87660000000000005</v>
      </c>
      <c r="D31" s="132">
        <v>0.88119999999999998</v>
      </c>
      <c r="E31" s="132">
        <v>0.90310000000000001</v>
      </c>
      <c r="F31" s="132">
        <v>0.88119999999999998</v>
      </c>
    </row>
    <row r="32" spans="1:6">
      <c r="A32" s="101">
        <v>2020</v>
      </c>
      <c r="B32" s="131">
        <v>2931</v>
      </c>
      <c r="C32" s="132">
        <v>0.81489999999999996</v>
      </c>
      <c r="D32" s="132">
        <v>0.82289999999999996</v>
      </c>
      <c r="E32" s="132">
        <v>0.87570000000000003</v>
      </c>
      <c r="F32" s="132">
        <v>0.82289999999999996</v>
      </c>
    </row>
    <row r="33" spans="1:6">
      <c r="A33" s="101">
        <v>2021</v>
      </c>
      <c r="B33" s="131">
        <v>3378</v>
      </c>
      <c r="C33" s="132">
        <v>0.94799999999999995</v>
      </c>
      <c r="D33" s="132">
        <v>0.95099999999999996</v>
      </c>
      <c r="E33" s="132">
        <v>0.96099999999999997</v>
      </c>
      <c r="F33" s="132">
        <v>0.95099999999999996</v>
      </c>
    </row>
    <row r="34" spans="1:6">
      <c r="A34" s="225"/>
      <c r="B34" s="226"/>
      <c r="C34" s="227"/>
      <c r="D34" s="227"/>
      <c r="E34" s="227"/>
      <c r="F34" s="227"/>
    </row>
    <row r="35" spans="1:6" ht="43.7" customHeight="1">
      <c r="A35" s="299" t="str">
        <f ca="1">+"Klimakorrekturfaktoren zur Umrechnung von klimaneutralen Modelldaten zu Effektivwerten mit Klimaeinfluss. Datenquelle Bereinigungsfaktoren Temperatur und Strahlung: Prognos Februar "&amp;YEAR('Info '!O1)&amp;"."</f>
        <v>Klimakorrekturfaktoren zur Umrechnung von klimaneutralen Modelldaten zu Effektivwerten mit Klimaeinfluss. Datenquelle Bereinigungsfaktoren Temperatur und Strahlung: Prognos Februar 2022.</v>
      </c>
      <c r="B35" s="300"/>
      <c r="C35" s="300"/>
      <c r="D35" s="300"/>
      <c r="E35" s="300"/>
      <c r="F35" s="301"/>
    </row>
    <row r="36" spans="1:6" ht="15.95" customHeight="1">
      <c r="A36" s="299" t="str">
        <f ca="1">+"Haushalte: gemäss Daten Haushaltsmodell Holz; Prognos, Stand Februar "&amp;YEAR('Info '!O1)&amp;"."</f>
        <v>Haushalte: gemäss Daten Haushaltsmodell Holz; Prognos, Stand Februar 2022.</v>
      </c>
      <c r="B36" s="300"/>
      <c r="C36" s="300"/>
      <c r="D36" s="300"/>
      <c r="E36" s="300"/>
      <c r="F36" s="301"/>
    </row>
    <row r="37" spans="1:6" ht="42.95" customHeight="1">
      <c r="A37" s="299" t="s">
        <v>156</v>
      </c>
      <c r="B37" s="300"/>
      <c r="C37" s="300"/>
      <c r="D37" s="300"/>
      <c r="E37" s="300"/>
      <c r="F37" s="301"/>
    </row>
    <row r="38" spans="1:6" ht="28.5" customHeight="1">
      <c r="A38" s="299" t="s">
        <v>157</v>
      </c>
      <c r="B38" s="300"/>
      <c r="C38" s="300"/>
      <c r="D38" s="300"/>
      <c r="E38" s="300"/>
      <c r="F38" s="301"/>
    </row>
    <row r="39" spans="1:6" ht="30.2" customHeight="1">
      <c r="A39" s="299" t="s">
        <v>155</v>
      </c>
      <c r="B39" s="300"/>
      <c r="C39" s="300"/>
      <c r="D39" s="300"/>
      <c r="E39" s="300"/>
      <c r="F39" s="301"/>
    </row>
    <row r="40" spans="1:6">
      <c r="A40" s="298"/>
      <c r="B40" s="298"/>
      <c r="C40" s="298"/>
      <c r="D40" s="298"/>
      <c r="E40" s="298"/>
    </row>
  </sheetData>
  <mergeCells count="6">
    <mergeCell ref="A40:E40"/>
    <mergeCell ref="A35:F35"/>
    <mergeCell ref="A36:F36"/>
    <mergeCell ref="A37:F37"/>
    <mergeCell ref="A38:F38"/>
    <mergeCell ref="A39:F39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82" orientation="landscape" horizontalDpi="4294967292" verticalDpi="4294967292" r:id="rId1"/>
  <headerFooter alignWithMargins="0">
    <oddHeader>&amp;LSchweizerische Holzenergiestatistik EJ2021&amp;C&amp;"Arial,Fett"&amp;12Witterungsfaktoren&amp;R&amp;"Arial,Standard"Tabelle AB</oddHeader>
    <oddFooter>&amp;R15.08.2022</oddFooter>
  </headerFooter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33"/>
  <sheetViews>
    <sheetView view="pageLayout" zoomScaleNormal="75" workbookViewId="0">
      <selection activeCell="H30" sqref="H29:H30"/>
    </sheetView>
  </sheetViews>
  <sheetFormatPr baseColWidth="10" defaultColWidth="10.7109375" defaultRowHeight="12.75"/>
  <cols>
    <col min="1" max="1" width="10.7109375" style="106" customWidth="1"/>
    <col min="2" max="2" width="38" style="106" customWidth="1"/>
    <col min="3" max="3" width="9.7109375" style="106" customWidth="1"/>
    <col min="4" max="4" width="15.5703125" style="106" customWidth="1"/>
    <col min="5" max="5" width="11.85546875" style="106" customWidth="1"/>
    <col min="6" max="6" width="14.7109375" style="106" customWidth="1"/>
    <col min="7" max="7" width="7.5703125" style="106" customWidth="1"/>
    <col min="8" max="16384" width="10.7109375" style="106"/>
  </cols>
  <sheetData>
    <row r="1" spans="1:7" s="104" customFormat="1" ht="24">
      <c r="A1" s="103" t="s">
        <v>212</v>
      </c>
      <c r="B1" s="94" t="s">
        <v>36</v>
      </c>
      <c r="C1" s="95" t="s">
        <v>59</v>
      </c>
      <c r="D1" s="95" t="s">
        <v>106</v>
      </c>
      <c r="E1" s="95" t="s">
        <v>42</v>
      </c>
      <c r="F1" s="95" t="s">
        <v>105</v>
      </c>
      <c r="G1" s="223"/>
    </row>
    <row r="2" spans="1:7">
      <c r="A2" s="100" t="s">
        <v>62</v>
      </c>
      <c r="B2" s="96" t="s">
        <v>43</v>
      </c>
      <c r="C2" s="97"/>
      <c r="D2" s="97" t="s">
        <v>107</v>
      </c>
      <c r="E2" s="97"/>
      <c r="F2" s="97"/>
      <c r="G2" s="105"/>
    </row>
    <row r="3" spans="1:7">
      <c r="A3" s="101" t="s">
        <v>60</v>
      </c>
      <c r="B3" s="98" t="s">
        <v>44</v>
      </c>
      <c r="C3" s="99"/>
      <c r="D3" s="99" t="s">
        <v>107</v>
      </c>
      <c r="E3" s="99"/>
      <c r="F3" s="99"/>
      <c r="G3" s="105"/>
    </row>
    <row r="4" spans="1:7">
      <c r="A4" s="101" t="s">
        <v>63</v>
      </c>
      <c r="B4" s="98" t="s">
        <v>45</v>
      </c>
      <c r="C4" s="99"/>
      <c r="D4" s="99"/>
      <c r="E4" s="99" t="s">
        <v>107</v>
      </c>
      <c r="F4" s="99"/>
      <c r="G4" s="105"/>
    </row>
    <row r="5" spans="1:7">
      <c r="A5" s="102" t="s">
        <v>64</v>
      </c>
      <c r="B5" s="98" t="s">
        <v>46</v>
      </c>
      <c r="C5" s="99"/>
      <c r="D5" s="99"/>
      <c r="E5" s="99" t="s">
        <v>107</v>
      </c>
      <c r="F5" s="99"/>
      <c r="G5" s="105"/>
    </row>
    <row r="6" spans="1:7">
      <c r="A6" s="101" t="s">
        <v>65</v>
      </c>
      <c r="B6" s="98" t="s">
        <v>152</v>
      </c>
      <c r="C6" s="99"/>
      <c r="D6" s="99"/>
      <c r="E6" s="99" t="s">
        <v>107</v>
      </c>
      <c r="F6" s="99"/>
      <c r="G6" s="105"/>
    </row>
    <row r="7" spans="1:7">
      <c r="A7" s="101" t="s">
        <v>66</v>
      </c>
      <c r="B7" s="98" t="s">
        <v>47</v>
      </c>
      <c r="C7" s="99"/>
      <c r="D7" s="99"/>
      <c r="E7" s="99" t="s">
        <v>107</v>
      </c>
      <c r="F7" s="99"/>
      <c r="G7" s="105"/>
    </row>
    <row r="8" spans="1:7">
      <c r="A8" s="101" t="s">
        <v>67</v>
      </c>
      <c r="B8" s="98" t="s">
        <v>48</v>
      </c>
      <c r="C8" s="99"/>
      <c r="D8" s="99"/>
      <c r="E8" s="99" t="s">
        <v>107</v>
      </c>
      <c r="F8" s="99"/>
      <c r="G8" s="105"/>
    </row>
    <row r="9" spans="1:7">
      <c r="A9" s="102" t="s">
        <v>68</v>
      </c>
      <c r="B9" s="98" t="s">
        <v>49</v>
      </c>
      <c r="C9" s="99"/>
      <c r="D9" s="99"/>
      <c r="E9" s="99" t="s">
        <v>107</v>
      </c>
      <c r="F9" s="99"/>
      <c r="G9" s="105"/>
    </row>
    <row r="10" spans="1:7">
      <c r="A10" s="101" t="s">
        <v>79</v>
      </c>
      <c r="B10" s="98" t="s">
        <v>153</v>
      </c>
      <c r="C10" s="99"/>
      <c r="D10" s="99"/>
      <c r="E10" s="99" t="s">
        <v>107</v>
      </c>
      <c r="F10" s="99"/>
      <c r="G10" s="105"/>
    </row>
    <row r="11" spans="1:7">
      <c r="A11" s="101" t="s">
        <v>80</v>
      </c>
      <c r="B11" s="98" t="s">
        <v>82</v>
      </c>
      <c r="C11" s="99"/>
      <c r="D11" s="99"/>
      <c r="E11" s="99" t="s">
        <v>107</v>
      </c>
      <c r="F11" s="99"/>
      <c r="G11" s="105"/>
    </row>
    <row r="12" spans="1:7">
      <c r="A12" s="101" t="s">
        <v>78</v>
      </c>
      <c r="B12" s="98" t="s">
        <v>83</v>
      </c>
      <c r="C12" s="99"/>
      <c r="D12" s="99"/>
      <c r="E12" s="99" t="s">
        <v>107</v>
      </c>
      <c r="F12" s="99"/>
      <c r="G12" s="105"/>
    </row>
    <row r="13" spans="1:7">
      <c r="A13" s="102" t="s">
        <v>81</v>
      </c>
      <c r="B13" s="98" t="s">
        <v>84</v>
      </c>
      <c r="C13" s="99"/>
      <c r="D13" s="99"/>
      <c r="E13" s="99" t="s">
        <v>107</v>
      </c>
      <c r="F13" s="99"/>
      <c r="G13" s="105"/>
    </row>
    <row r="14" spans="1:7">
      <c r="A14" s="101" t="s">
        <v>0</v>
      </c>
      <c r="B14" s="98" t="s">
        <v>50</v>
      </c>
      <c r="C14" s="99"/>
      <c r="D14" s="99"/>
      <c r="E14" s="99" t="s">
        <v>107</v>
      </c>
      <c r="F14" s="99"/>
      <c r="G14" s="105"/>
    </row>
    <row r="15" spans="1:7">
      <c r="A15" s="101" t="s">
        <v>1</v>
      </c>
      <c r="B15" s="98" t="s">
        <v>51</v>
      </c>
      <c r="C15" s="99"/>
      <c r="D15" s="99"/>
      <c r="E15" s="99" t="s">
        <v>107</v>
      </c>
      <c r="F15" s="99"/>
      <c r="G15" s="105"/>
    </row>
    <row r="16" spans="1:7">
      <c r="A16" s="101" t="s">
        <v>2</v>
      </c>
      <c r="B16" s="98" t="s">
        <v>52</v>
      </c>
      <c r="C16" s="99"/>
      <c r="D16" s="99"/>
      <c r="E16" s="99" t="s">
        <v>107</v>
      </c>
      <c r="F16" s="99"/>
      <c r="G16" s="105"/>
    </row>
    <row r="17" spans="1:7">
      <c r="A17" s="102" t="s">
        <v>38</v>
      </c>
      <c r="B17" s="98" t="s">
        <v>53</v>
      </c>
      <c r="C17" s="99"/>
      <c r="D17" s="99"/>
      <c r="E17" s="99"/>
      <c r="F17" s="99" t="s">
        <v>107</v>
      </c>
      <c r="G17" s="105"/>
    </row>
    <row r="18" spans="1:7">
      <c r="A18" s="101" t="s">
        <v>116</v>
      </c>
      <c r="B18" s="98" t="s">
        <v>117</v>
      </c>
      <c r="C18" s="99"/>
      <c r="D18" s="99"/>
      <c r="E18" s="99"/>
      <c r="F18" s="99" t="s">
        <v>107</v>
      </c>
      <c r="G18" s="105"/>
    </row>
    <row r="19" spans="1:7">
      <c r="A19" s="101" t="s">
        <v>115</v>
      </c>
      <c r="B19" s="98" t="s">
        <v>114</v>
      </c>
      <c r="C19" s="99"/>
      <c r="D19" s="99"/>
      <c r="E19" s="99"/>
      <c r="F19" s="99" t="s">
        <v>108</v>
      </c>
      <c r="G19" s="105"/>
    </row>
    <row r="20" spans="1:7">
      <c r="A20" s="101" t="s">
        <v>3</v>
      </c>
      <c r="B20" s="98" t="s">
        <v>54</v>
      </c>
      <c r="C20" s="99"/>
      <c r="D20" s="99"/>
      <c r="E20" s="99"/>
      <c r="F20" s="99" t="s">
        <v>107</v>
      </c>
      <c r="G20" s="105"/>
    </row>
    <row r="21" spans="1:7">
      <c r="A21" s="101" t="s">
        <v>61</v>
      </c>
      <c r="B21" s="98" t="s">
        <v>55</v>
      </c>
      <c r="C21" s="99"/>
      <c r="D21" s="99"/>
      <c r="E21" s="99"/>
      <c r="F21" s="99" t="s">
        <v>107</v>
      </c>
      <c r="G21" s="105"/>
    </row>
    <row r="22" spans="1:7">
      <c r="A22" s="101" t="s">
        <v>4</v>
      </c>
      <c r="B22" s="98" t="s">
        <v>56</v>
      </c>
      <c r="C22" s="99"/>
      <c r="D22" s="99"/>
      <c r="E22" s="99"/>
      <c r="F22" s="99" t="s">
        <v>107</v>
      </c>
      <c r="G22" s="105"/>
    </row>
    <row r="23" spans="1:7">
      <c r="A23" s="102" t="s">
        <v>6</v>
      </c>
      <c r="B23" s="98" t="s">
        <v>57</v>
      </c>
      <c r="C23" s="99"/>
      <c r="D23" s="99"/>
      <c r="E23" s="99"/>
      <c r="F23" s="99" t="s">
        <v>213</v>
      </c>
      <c r="G23" s="105"/>
    </row>
    <row r="24" spans="1:7">
      <c r="A24" s="101" t="s">
        <v>5</v>
      </c>
      <c r="B24" s="98" t="s">
        <v>58</v>
      </c>
      <c r="C24" s="99" t="s">
        <v>107</v>
      </c>
      <c r="D24" s="99"/>
      <c r="E24" s="99"/>
      <c r="F24" s="99"/>
      <c r="G24" s="105"/>
    </row>
    <row r="25" spans="1:7">
      <c r="A25" s="107"/>
      <c r="B25" s="107"/>
      <c r="C25" s="107"/>
      <c r="D25" s="107"/>
      <c r="E25" s="107"/>
      <c r="F25" s="107"/>
    </row>
    <row r="26" spans="1:7" ht="42.95" customHeight="1">
      <c r="A26" s="108" t="s">
        <v>113</v>
      </c>
      <c r="B26" s="303" t="s">
        <v>223</v>
      </c>
      <c r="C26" s="303"/>
      <c r="D26" s="303"/>
      <c r="E26" s="303"/>
      <c r="F26" s="303"/>
    </row>
    <row r="27" spans="1:7" ht="44.25" customHeight="1">
      <c r="A27" s="108" t="s">
        <v>118</v>
      </c>
      <c r="B27" s="303" t="s">
        <v>109</v>
      </c>
      <c r="C27" s="303"/>
      <c r="D27" s="303"/>
      <c r="E27" s="303"/>
      <c r="F27" s="303"/>
    </row>
    <row r="28" spans="1:7">
      <c r="A28" s="302"/>
      <c r="B28" s="302"/>
      <c r="C28" s="302"/>
      <c r="D28" s="302"/>
      <c r="E28" s="302"/>
      <c r="F28" s="302"/>
    </row>
    <row r="29" spans="1:7">
      <c r="A29" s="302" t="s">
        <v>111</v>
      </c>
      <c r="B29" s="304"/>
      <c r="C29" s="304"/>
      <c r="D29" s="304"/>
      <c r="E29" s="304"/>
      <c r="F29" s="304"/>
    </row>
    <row r="30" spans="1:7">
      <c r="A30" s="302" t="s">
        <v>154</v>
      </c>
      <c r="B30" s="304"/>
      <c r="C30" s="304"/>
      <c r="D30" s="304"/>
      <c r="E30" s="304"/>
      <c r="F30" s="304"/>
    </row>
    <row r="31" spans="1:7">
      <c r="A31" s="302" t="s">
        <v>110</v>
      </c>
      <c r="B31" s="304"/>
      <c r="C31" s="304"/>
      <c r="D31" s="304"/>
      <c r="E31" s="304"/>
      <c r="F31" s="304"/>
    </row>
    <row r="32" spans="1:7">
      <c r="A32" s="302" t="s">
        <v>112</v>
      </c>
      <c r="B32" s="302"/>
      <c r="C32" s="302"/>
      <c r="D32" s="302"/>
      <c r="E32" s="302"/>
      <c r="F32" s="302"/>
    </row>
    <row r="33" spans="1:6">
      <c r="A33" s="302"/>
      <c r="B33" s="302"/>
      <c r="C33" s="302"/>
      <c r="D33" s="302"/>
      <c r="E33" s="302"/>
      <c r="F33" s="302"/>
    </row>
  </sheetData>
  <mergeCells count="8">
    <mergeCell ref="A32:F32"/>
    <mergeCell ref="A33:F33"/>
    <mergeCell ref="B26:F26"/>
    <mergeCell ref="B27:F27"/>
    <mergeCell ref="A28:F28"/>
    <mergeCell ref="A29:F29"/>
    <mergeCell ref="A30:F30"/>
    <mergeCell ref="A31:F31"/>
  </mergeCells>
  <printOptions horizontalCentered="1" verticalCentered="1"/>
  <pageMargins left="0.59055118110236227" right="0.59055118110236227" top="0.94488188976377963" bottom="0.47244094488188981" header="0.51181102362204722" footer="0.43307086614173229"/>
  <pageSetup paperSize="9" orientation="landscape" horizontalDpi="4294967292" verticalDpi="4294967292" r:id="rId1"/>
  <headerFooter scaleWithDoc="0" alignWithMargins="0">
    <oddHeader>&amp;LSchweizerische Holzenergiestatistik EJ2021&amp;C&amp;"Arial,Fett"&amp;12Zuordnung zu BFE-Verbrauchergruppen&amp;R&amp;"Arial,Standard"Tabelle AC</oddHeader>
    <oddFooter>&amp;R15.08.2022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H40"/>
  <sheetViews>
    <sheetView tabSelected="1" view="pageLayout" zoomScale="80" zoomScaleNormal="80" zoomScalePageLayoutView="80" workbookViewId="0">
      <selection activeCell="AC46" sqref="AC46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1406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45639</v>
      </c>
      <c r="D2" s="36">
        <v>48790</v>
      </c>
      <c r="E2" s="36">
        <v>50990</v>
      </c>
      <c r="F2" s="36">
        <v>52252</v>
      </c>
      <c r="G2" s="36">
        <v>52831</v>
      </c>
      <c r="H2" s="36">
        <v>52880</v>
      </c>
      <c r="I2" s="36">
        <v>51255</v>
      </c>
      <c r="J2" s="36">
        <v>49130</v>
      </c>
      <c r="K2" s="36">
        <v>46567</v>
      </c>
      <c r="L2" s="36">
        <v>44091</v>
      </c>
      <c r="M2" s="36">
        <v>41428</v>
      </c>
      <c r="N2" s="36">
        <v>40034</v>
      </c>
      <c r="O2" s="36">
        <v>39192</v>
      </c>
      <c r="P2" s="36">
        <v>37588</v>
      </c>
      <c r="Q2" s="36">
        <v>36023</v>
      </c>
      <c r="R2" s="36">
        <v>34834</v>
      </c>
      <c r="S2" s="36">
        <v>33676</v>
      </c>
      <c r="T2" s="36">
        <v>32734</v>
      </c>
      <c r="U2" s="36">
        <v>30294</v>
      </c>
      <c r="V2" s="36">
        <v>27896</v>
      </c>
      <c r="W2" s="36">
        <v>22865</v>
      </c>
      <c r="X2" s="36">
        <v>19656</v>
      </c>
      <c r="Y2" s="36">
        <v>17223</v>
      </c>
      <c r="Z2" s="36">
        <v>15633</v>
      </c>
      <c r="AA2" s="36">
        <v>14585</v>
      </c>
      <c r="AB2" s="36">
        <v>13944</v>
      </c>
      <c r="AC2" s="36">
        <v>14011</v>
      </c>
      <c r="AD2" s="36">
        <v>14061</v>
      </c>
      <c r="AE2" s="36">
        <v>14101</v>
      </c>
      <c r="AF2" s="36">
        <v>13873</v>
      </c>
      <c r="AG2" s="36">
        <v>13781</v>
      </c>
      <c r="AH2" s="36">
        <v>12035</v>
      </c>
    </row>
    <row r="3" spans="1:34" ht="14.1" customHeight="1">
      <c r="A3" s="21">
        <v>2</v>
      </c>
      <c r="B3" s="22" t="s">
        <v>10</v>
      </c>
      <c r="C3" s="23">
        <v>34694</v>
      </c>
      <c r="D3" s="24">
        <v>43118</v>
      </c>
      <c r="E3" s="24">
        <v>51093</v>
      </c>
      <c r="F3" s="24">
        <v>58071</v>
      </c>
      <c r="G3" s="24">
        <v>64434</v>
      </c>
      <c r="H3" s="24">
        <v>71102</v>
      </c>
      <c r="I3" s="24">
        <v>79235</v>
      </c>
      <c r="J3" s="24">
        <v>87321</v>
      </c>
      <c r="K3" s="24">
        <v>95396</v>
      </c>
      <c r="L3" s="24">
        <v>102078</v>
      </c>
      <c r="M3" s="24">
        <v>108247</v>
      </c>
      <c r="N3" s="24">
        <v>113415</v>
      </c>
      <c r="O3" s="24">
        <v>118336</v>
      </c>
      <c r="P3" s="24">
        <v>122689</v>
      </c>
      <c r="Q3" s="24">
        <v>127001</v>
      </c>
      <c r="R3" s="24">
        <v>131328</v>
      </c>
      <c r="S3" s="24">
        <v>135675</v>
      </c>
      <c r="T3" s="24">
        <v>138989</v>
      </c>
      <c r="U3" s="24">
        <v>142610</v>
      </c>
      <c r="V3" s="24">
        <v>144670</v>
      </c>
      <c r="W3" s="24">
        <v>140176</v>
      </c>
      <c r="X3" s="24">
        <v>137494</v>
      </c>
      <c r="Y3" s="24">
        <v>135261</v>
      </c>
      <c r="Z3" s="24">
        <v>134025</v>
      </c>
      <c r="AA3" s="24">
        <v>131415</v>
      </c>
      <c r="AB3" s="24">
        <v>126628</v>
      </c>
      <c r="AC3" s="24">
        <v>120339</v>
      </c>
      <c r="AD3" s="24">
        <v>113988</v>
      </c>
      <c r="AE3" s="24">
        <v>107534</v>
      </c>
      <c r="AF3" s="24">
        <v>102158</v>
      </c>
      <c r="AG3" s="24">
        <v>97044</v>
      </c>
      <c r="AH3" s="24">
        <v>92577</v>
      </c>
    </row>
    <row r="4" spans="1:34" ht="14.1" customHeight="1">
      <c r="A4" s="21">
        <v>3</v>
      </c>
      <c r="B4" s="22" t="s">
        <v>11</v>
      </c>
      <c r="C4" s="23">
        <v>76838</v>
      </c>
      <c r="D4" s="24">
        <v>85376</v>
      </c>
      <c r="E4" s="24">
        <v>93376</v>
      </c>
      <c r="F4" s="24">
        <v>99473</v>
      </c>
      <c r="G4" s="24">
        <v>107542</v>
      </c>
      <c r="H4" s="24">
        <v>115375</v>
      </c>
      <c r="I4" s="24">
        <v>122632</v>
      </c>
      <c r="J4" s="24">
        <v>131660</v>
      </c>
      <c r="K4" s="24">
        <v>141491</v>
      </c>
      <c r="L4" s="24">
        <v>148418</v>
      </c>
      <c r="M4" s="24">
        <v>151844</v>
      </c>
      <c r="N4" s="24">
        <v>159363</v>
      </c>
      <c r="O4" s="24">
        <v>166173</v>
      </c>
      <c r="P4" s="24">
        <v>174510</v>
      </c>
      <c r="Q4" s="24">
        <v>182198</v>
      </c>
      <c r="R4" s="24">
        <v>192220</v>
      </c>
      <c r="S4" s="24">
        <v>202656</v>
      </c>
      <c r="T4" s="24">
        <v>211192</v>
      </c>
      <c r="U4" s="24">
        <v>219299</v>
      </c>
      <c r="V4" s="24">
        <v>224234</v>
      </c>
      <c r="W4" s="24">
        <v>224443</v>
      </c>
      <c r="X4" s="24">
        <v>225104</v>
      </c>
      <c r="Y4" s="24">
        <v>226303</v>
      </c>
      <c r="Z4" s="24">
        <v>229405</v>
      </c>
      <c r="AA4" s="24">
        <v>229162</v>
      </c>
      <c r="AB4" s="24">
        <v>228642</v>
      </c>
      <c r="AC4" s="24">
        <v>228354</v>
      </c>
      <c r="AD4" s="24">
        <v>226056</v>
      </c>
      <c r="AE4" s="24">
        <v>221846</v>
      </c>
      <c r="AF4" s="24">
        <v>215677</v>
      </c>
      <c r="AG4" s="24">
        <v>211438</v>
      </c>
      <c r="AH4" s="24">
        <v>203483</v>
      </c>
    </row>
    <row r="5" spans="1:34" ht="14.1" customHeight="1">
      <c r="A5" s="21" t="s">
        <v>70</v>
      </c>
      <c r="B5" s="22" t="s">
        <v>12</v>
      </c>
      <c r="C5" s="23">
        <v>119734</v>
      </c>
      <c r="D5" s="24">
        <v>118911</v>
      </c>
      <c r="E5" s="24">
        <v>117763</v>
      </c>
      <c r="F5" s="24">
        <v>116790</v>
      </c>
      <c r="G5" s="24">
        <v>115124</v>
      </c>
      <c r="H5" s="24">
        <v>112684</v>
      </c>
      <c r="I5" s="24">
        <v>111015</v>
      </c>
      <c r="J5" s="24">
        <v>106309</v>
      </c>
      <c r="K5" s="24">
        <v>97305</v>
      </c>
      <c r="L5" s="24">
        <v>88577</v>
      </c>
      <c r="M5" s="24">
        <v>79643</v>
      </c>
      <c r="N5" s="24">
        <v>71226</v>
      </c>
      <c r="O5" s="24">
        <v>63074</v>
      </c>
      <c r="P5" s="24">
        <v>57919</v>
      </c>
      <c r="Q5" s="24">
        <v>53327</v>
      </c>
      <c r="R5" s="24">
        <v>48786</v>
      </c>
      <c r="S5" s="24">
        <v>42372</v>
      </c>
      <c r="T5" s="24">
        <v>35829</v>
      </c>
      <c r="U5" s="24">
        <v>28717</v>
      </c>
      <c r="V5" s="24">
        <v>22841</v>
      </c>
      <c r="W5" s="24">
        <v>17465</v>
      </c>
      <c r="X5" s="24">
        <v>15568</v>
      </c>
      <c r="Y5" s="24">
        <v>13976</v>
      </c>
      <c r="Z5" s="24">
        <v>12289</v>
      </c>
      <c r="AA5" s="24">
        <v>10581</v>
      </c>
      <c r="AB5" s="24">
        <v>9094</v>
      </c>
      <c r="AC5" s="24">
        <v>7818</v>
      </c>
      <c r="AD5" s="24">
        <v>6339</v>
      </c>
      <c r="AE5" s="24">
        <v>6192</v>
      </c>
      <c r="AF5" s="24">
        <v>6102</v>
      </c>
      <c r="AG5" s="24">
        <v>5683</v>
      </c>
      <c r="AH5" s="24">
        <v>5657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120</v>
      </c>
      <c r="L6" s="24">
        <v>200</v>
      </c>
      <c r="M6" s="24">
        <v>368</v>
      </c>
      <c r="N6" s="24">
        <v>636</v>
      </c>
      <c r="O6" s="24">
        <v>1128</v>
      </c>
      <c r="P6" s="24">
        <v>1558</v>
      </c>
      <c r="Q6" s="24">
        <v>2120</v>
      </c>
      <c r="R6" s="24">
        <v>2829</v>
      </c>
      <c r="S6" s="24">
        <v>3943</v>
      </c>
      <c r="T6" s="24">
        <v>4856</v>
      </c>
      <c r="U6" s="24">
        <v>5805</v>
      </c>
      <c r="V6" s="24">
        <v>6605</v>
      </c>
      <c r="W6" s="24">
        <v>7361</v>
      </c>
      <c r="X6" s="24">
        <v>8080</v>
      </c>
      <c r="Y6" s="24">
        <v>8799</v>
      </c>
      <c r="Z6" s="24">
        <v>9398</v>
      </c>
      <c r="AA6" s="24">
        <v>9943</v>
      </c>
      <c r="AB6" s="24">
        <v>10397</v>
      </c>
      <c r="AC6" s="24">
        <v>10732</v>
      </c>
      <c r="AD6" s="24">
        <v>10901</v>
      </c>
      <c r="AE6" s="24">
        <v>11143</v>
      </c>
      <c r="AF6" s="24">
        <v>10986</v>
      </c>
      <c r="AG6" s="24">
        <v>11037</v>
      </c>
      <c r="AH6" s="24">
        <v>10716</v>
      </c>
    </row>
    <row r="7" spans="1:34" ht="14.1" customHeight="1">
      <c r="A7" s="21">
        <v>5</v>
      </c>
      <c r="B7" s="22" t="s">
        <v>13</v>
      </c>
      <c r="C7" s="23">
        <v>125363</v>
      </c>
      <c r="D7" s="24">
        <v>125007</v>
      </c>
      <c r="E7" s="24">
        <v>124612</v>
      </c>
      <c r="F7" s="24">
        <v>124236</v>
      </c>
      <c r="G7" s="24">
        <v>123828</v>
      </c>
      <c r="H7" s="24">
        <v>124222</v>
      </c>
      <c r="I7" s="24">
        <v>124296</v>
      </c>
      <c r="J7" s="24">
        <v>124372</v>
      </c>
      <c r="K7" s="24">
        <v>124150</v>
      </c>
      <c r="L7" s="24">
        <v>125161</v>
      </c>
      <c r="M7" s="24">
        <v>125439</v>
      </c>
      <c r="N7" s="24">
        <v>125439</v>
      </c>
      <c r="O7" s="24">
        <v>124992</v>
      </c>
      <c r="P7" s="24">
        <v>123992</v>
      </c>
      <c r="Q7" s="24">
        <v>122522</v>
      </c>
      <c r="R7" s="24">
        <v>120751</v>
      </c>
      <c r="S7" s="24">
        <v>118845</v>
      </c>
      <c r="T7" s="24">
        <v>116271</v>
      </c>
      <c r="U7" s="24">
        <v>115105</v>
      </c>
      <c r="V7" s="24">
        <v>113791</v>
      </c>
      <c r="W7" s="24">
        <v>113147</v>
      </c>
      <c r="X7" s="24">
        <v>113067</v>
      </c>
      <c r="Y7" s="24">
        <v>113921</v>
      </c>
      <c r="Z7" s="24">
        <v>115116</v>
      </c>
      <c r="AA7" s="24">
        <v>116434</v>
      </c>
      <c r="AB7" s="24">
        <v>116852</v>
      </c>
      <c r="AC7" s="24">
        <v>117977</v>
      </c>
      <c r="AD7" s="24">
        <v>118606</v>
      </c>
      <c r="AE7" s="24">
        <v>119318</v>
      </c>
      <c r="AF7" s="24">
        <v>119749</v>
      </c>
      <c r="AG7" s="24">
        <v>120376</v>
      </c>
      <c r="AH7" s="24">
        <v>120989</v>
      </c>
    </row>
    <row r="8" spans="1:34" ht="14.1" customHeight="1">
      <c r="A8" s="21">
        <v>6</v>
      </c>
      <c r="B8" s="22" t="s">
        <v>14</v>
      </c>
      <c r="C8" s="23">
        <v>135257</v>
      </c>
      <c r="D8" s="24">
        <v>133925</v>
      </c>
      <c r="E8" s="24">
        <v>131247</v>
      </c>
      <c r="F8" s="24">
        <v>127714</v>
      </c>
      <c r="G8" s="24">
        <v>124476</v>
      </c>
      <c r="H8" s="24">
        <v>120280</v>
      </c>
      <c r="I8" s="24">
        <v>116255</v>
      </c>
      <c r="J8" s="24">
        <v>109114</v>
      </c>
      <c r="K8" s="24">
        <v>101421</v>
      </c>
      <c r="L8" s="24">
        <v>94157</v>
      </c>
      <c r="M8" s="24">
        <v>88580</v>
      </c>
      <c r="N8" s="24">
        <v>85240</v>
      </c>
      <c r="O8" s="24">
        <v>81805</v>
      </c>
      <c r="P8" s="24">
        <v>78365</v>
      </c>
      <c r="Q8" s="24">
        <v>74471</v>
      </c>
      <c r="R8" s="24">
        <v>71531</v>
      </c>
      <c r="S8" s="24">
        <v>64551</v>
      </c>
      <c r="T8" s="24">
        <v>58161</v>
      </c>
      <c r="U8" s="24">
        <v>52332</v>
      </c>
      <c r="V8" s="24">
        <v>45005</v>
      </c>
      <c r="W8" s="24">
        <v>37346</v>
      </c>
      <c r="X8" s="24">
        <v>34017</v>
      </c>
      <c r="Y8" s="24">
        <v>31466</v>
      </c>
      <c r="Z8" s="24">
        <v>29250</v>
      </c>
      <c r="AA8" s="24">
        <v>26919</v>
      </c>
      <c r="AB8" s="24">
        <v>25085</v>
      </c>
      <c r="AC8" s="24">
        <v>23439</v>
      </c>
      <c r="AD8" s="24">
        <v>22138</v>
      </c>
      <c r="AE8" s="24">
        <v>21077</v>
      </c>
      <c r="AF8" s="24">
        <v>20254</v>
      </c>
      <c r="AG8" s="24">
        <v>19450</v>
      </c>
      <c r="AH8" s="24">
        <v>18609</v>
      </c>
    </row>
    <row r="9" spans="1:34" ht="14.1" customHeight="1">
      <c r="A9" s="21">
        <v>7</v>
      </c>
      <c r="B9" s="22" t="s">
        <v>15</v>
      </c>
      <c r="C9" s="23">
        <v>48591</v>
      </c>
      <c r="D9" s="24">
        <v>47594</v>
      </c>
      <c r="E9" s="24">
        <v>46405</v>
      </c>
      <c r="F9" s="24">
        <v>45227</v>
      </c>
      <c r="G9" s="24">
        <v>43965</v>
      </c>
      <c r="H9" s="24">
        <v>42454</v>
      </c>
      <c r="I9" s="24">
        <v>40919</v>
      </c>
      <c r="J9" s="24">
        <v>39346</v>
      </c>
      <c r="K9" s="24">
        <v>37701</v>
      </c>
      <c r="L9" s="24">
        <v>36068</v>
      </c>
      <c r="M9" s="24">
        <v>34391</v>
      </c>
      <c r="N9" s="24">
        <v>32777</v>
      </c>
      <c r="O9" s="24">
        <v>31053</v>
      </c>
      <c r="P9" s="24">
        <v>29351</v>
      </c>
      <c r="Q9" s="24">
        <v>27667</v>
      </c>
      <c r="R9" s="24">
        <v>25998</v>
      </c>
      <c r="S9" s="24">
        <v>23977</v>
      </c>
      <c r="T9" s="24">
        <v>21367</v>
      </c>
      <c r="U9" s="24">
        <v>19327</v>
      </c>
      <c r="V9" s="24">
        <v>17434</v>
      </c>
      <c r="W9" s="24">
        <v>14376</v>
      </c>
      <c r="X9" s="24">
        <v>11703</v>
      </c>
      <c r="Y9" s="24">
        <v>9460</v>
      </c>
      <c r="Z9" s="24">
        <v>7351</v>
      </c>
      <c r="AA9" s="24">
        <v>5671</v>
      </c>
      <c r="AB9" s="24">
        <v>5337</v>
      </c>
      <c r="AC9" s="24">
        <v>5024</v>
      </c>
      <c r="AD9" s="24">
        <v>4740</v>
      </c>
      <c r="AE9" s="24">
        <v>4524</v>
      </c>
      <c r="AF9" s="24">
        <v>4296</v>
      </c>
      <c r="AG9" s="24">
        <v>4123</v>
      </c>
      <c r="AH9" s="24">
        <v>3898</v>
      </c>
    </row>
    <row r="10" spans="1:34" ht="14.1" customHeight="1">
      <c r="A10" s="21">
        <v>8</v>
      </c>
      <c r="B10" s="22" t="s">
        <v>73</v>
      </c>
      <c r="C10" s="23">
        <v>45416</v>
      </c>
      <c r="D10" s="24">
        <v>46400</v>
      </c>
      <c r="E10" s="24">
        <v>46650</v>
      </c>
      <c r="F10" s="24">
        <v>46726</v>
      </c>
      <c r="G10" s="24">
        <v>46593</v>
      </c>
      <c r="H10" s="24">
        <v>45750</v>
      </c>
      <c r="I10" s="24">
        <v>45989</v>
      </c>
      <c r="J10" s="24">
        <v>45911</v>
      </c>
      <c r="K10" s="24">
        <v>45507</v>
      </c>
      <c r="L10" s="24">
        <v>44806</v>
      </c>
      <c r="M10" s="24">
        <v>44528</v>
      </c>
      <c r="N10" s="24">
        <v>44605</v>
      </c>
      <c r="O10" s="24">
        <v>44247</v>
      </c>
      <c r="P10" s="24">
        <v>43354</v>
      </c>
      <c r="Q10" s="24">
        <v>42593</v>
      </c>
      <c r="R10" s="24">
        <v>41718</v>
      </c>
      <c r="S10" s="24">
        <v>40965</v>
      </c>
      <c r="T10" s="24">
        <v>40065</v>
      </c>
      <c r="U10" s="24">
        <v>39444</v>
      </c>
      <c r="V10" s="24">
        <v>38595</v>
      </c>
      <c r="W10" s="24">
        <v>35992</v>
      </c>
      <c r="X10" s="24">
        <v>32623</v>
      </c>
      <c r="Y10" s="24">
        <v>30363</v>
      </c>
      <c r="Z10" s="24">
        <v>28290</v>
      </c>
      <c r="AA10" s="24">
        <v>25591</v>
      </c>
      <c r="AB10" s="24">
        <v>24781</v>
      </c>
      <c r="AC10" s="24">
        <v>23870</v>
      </c>
      <c r="AD10" s="24">
        <v>23121</v>
      </c>
      <c r="AE10" s="24">
        <v>22542</v>
      </c>
      <c r="AF10" s="24">
        <v>22204</v>
      </c>
      <c r="AG10" s="24">
        <v>21308</v>
      </c>
      <c r="AH10" s="24">
        <v>20033</v>
      </c>
    </row>
    <row r="11" spans="1:34" ht="14.1" customHeight="1">
      <c r="A11" s="21">
        <v>9</v>
      </c>
      <c r="B11" s="22" t="s">
        <v>74</v>
      </c>
      <c r="C11" s="23">
        <v>756</v>
      </c>
      <c r="D11" s="24">
        <v>820</v>
      </c>
      <c r="E11" s="24">
        <v>925</v>
      </c>
      <c r="F11" s="24">
        <v>1070</v>
      </c>
      <c r="G11" s="24">
        <v>1246</v>
      </c>
      <c r="H11" s="24">
        <v>1450</v>
      </c>
      <c r="I11" s="24">
        <v>1630</v>
      </c>
      <c r="J11" s="24">
        <v>1778</v>
      </c>
      <c r="K11" s="24">
        <v>1906</v>
      </c>
      <c r="L11" s="24">
        <v>2027</v>
      </c>
      <c r="M11" s="24">
        <v>2185</v>
      </c>
      <c r="N11" s="24">
        <v>2433</v>
      </c>
      <c r="O11" s="24">
        <v>2605</v>
      </c>
      <c r="P11" s="24">
        <v>2731</v>
      </c>
      <c r="Q11" s="24">
        <v>2868</v>
      </c>
      <c r="R11" s="24">
        <v>2988</v>
      </c>
      <c r="S11" s="24">
        <v>3083</v>
      </c>
      <c r="T11" s="24">
        <v>3159</v>
      </c>
      <c r="U11" s="24">
        <v>3266</v>
      </c>
      <c r="V11" s="24">
        <v>3317</v>
      </c>
      <c r="W11" s="24">
        <v>3362</v>
      </c>
      <c r="X11" s="24">
        <v>3371</v>
      </c>
      <c r="Y11" s="24">
        <v>3365</v>
      </c>
      <c r="Z11" s="24">
        <v>3297</v>
      </c>
      <c r="AA11" s="24">
        <v>3205</v>
      </c>
      <c r="AB11" s="24">
        <v>3064</v>
      </c>
      <c r="AC11" s="24">
        <v>2924</v>
      </c>
      <c r="AD11" s="24">
        <v>2849</v>
      </c>
      <c r="AE11" s="24">
        <v>2795</v>
      </c>
      <c r="AF11" s="24">
        <v>2714</v>
      </c>
      <c r="AG11" s="24">
        <v>2567</v>
      </c>
      <c r="AH11" s="24">
        <v>2348</v>
      </c>
    </row>
    <row r="12" spans="1:34" ht="14.1" customHeight="1">
      <c r="A12" s="21">
        <v>10</v>
      </c>
      <c r="B12" s="22" t="s">
        <v>16</v>
      </c>
      <c r="C12" s="23">
        <v>56896</v>
      </c>
      <c r="D12" s="24">
        <v>56844</v>
      </c>
      <c r="E12" s="24">
        <v>56063</v>
      </c>
      <c r="F12" s="24">
        <v>54711</v>
      </c>
      <c r="G12" s="24">
        <v>52835</v>
      </c>
      <c r="H12" s="24">
        <v>50312</v>
      </c>
      <c r="I12" s="24">
        <v>47196</v>
      </c>
      <c r="J12" s="24">
        <v>43757</v>
      </c>
      <c r="K12" s="24">
        <v>39701</v>
      </c>
      <c r="L12" s="24">
        <v>34985</v>
      </c>
      <c r="M12" s="24">
        <v>29761</v>
      </c>
      <c r="N12" s="24">
        <v>24080</v>
      </c>
      <c r="O12" s="24">
        <v>20120</v>
      </c>
      <c r="P12" s="24">
        <v>17215</v>
      </c>
      <c r="Q12" s="24">
        <v>14932</v>
      </c>
      <c r="R12" s="24">
        <v>13351</v>
      </c>
      <c r="S12" s="24">
        <v>12035</v>
      </c>
      <c r="T12" s="24">
        <v>10922</v>
      </c>
      <c r="U12" s="24">
        <v>9851</v>
      </c>
      <c r="V12" s="24">
        <v>8487</v>
      </c>
      <c r="W12" s="24">
        <v>7290</v>
      </c>
      <c r="X12" s="24">
        <v>6327</v>
      </c>
      <c r="Y12" s="24">
        <v>5586</v>
      </c>
      <c r="Z12" s="24">
        <v>4909</v>
      </c>
      <c r="AA12" s="24">
        <v>4249</v>
      </c>
      <c r="AB12" s="24">
        <v>3729</v>
      </c>
      <c r="AC12" s="24">
        <v>3295</v>
      </c>
      <c r="AD12" s="24">
        <v>2677</v>
      </c>
      <c r="AE12" s="24">
        <v>2169</v>
      </c>
      <c r="AF12" s="24">
        <v>1814</v>
      </c>
      <c r="AG12" s="24">
        <v>1460</v>
      </c>
      <c r="AH12" s="24">
        <v>1137</v>
      </c>
    </row>
    <row r="13" spans="1:34">
      <c r="A13" s="21" t="s">
        <v>72</v>
      </c>
      <c r="B13" s="22" t="s">
        <v>75</v>
      </c>
      <c r="C13" s="23">
        <v>1014</v>
      </c>
      <c r="D13" s="24">
        <v>1254</v>
      </c>
      <c r="E13" s="24">
        <v>1443</v>
      </c>
      <c r="F13" s="24">
        <v>1568</v>
      </c>
      <c r="G13" s="24">
        <v>1710</v>
      </c>
      <c r="H13" s="24">
        <v>1793</v>
      </c>
      <c r="I13" s="24">
        <v>1959</v>
      </c>
      <c r="J13" s="24">
        <v>2142</v>
      </c>
      <c r="K13" s="24">
        <v>2265</v>
      </c>
      <c r="L13" s="24">
        <v>2389</v>
      </c>
      <c r="M13" s="24">
        <v>2456</v>
      </c>
      <c r="N13" s="24">
        <v>2609</v>
      </c>
      <c r="O13" s="24">
        <v>2785</v>
      </c>
      <c r="P13" s="24">
        <v>2921</v>
      </c>
      <c r="Q13" s="24">
        <v>2943</v>
      </c>
      <c r="R13" s="24">
        <v>3068</v>
      </c>
      <c r="S13" s="24">
        <v>3232</v>
      </c>
      <c r="T13" s="24">
        <v>3342</v>
      </c>
      <c r="U13" s="24">
        <v>3547</v>
      </c>
      <c r="V13" s="24">
        <v>3705</v>
      </c>
      <c r="W13" s="24">
        <v>3947</v>
      </c>
      <c r="X13" s="24">
        <v>3808</v>
      </c>
      <c r="Y13" s="24">
        <v>3729</v>
      </c>
      <c r="Z13" s="24">
        <v>3742</v>
      </c>
      <c r="AA13" s="24">
        <v>3685</v>
      </c>
      <c r="AB13" s="24">
        <v>3596</v>
      </c>
      <c r="AC13" s="24">
        <v>3447</v>
      </c>
      <c r="AD13" s="24">
        <v>3303</v>
      </c>
      <c r="AE13" s="24">
        <v>3186</v>
      </c>
      <c r="AF13" s="24">
        <v>3018</v>
      </c>
      <c r="AG13" s="24">
        <v>2814</v>
      </c>
      <c r="AH13" s="24">
        <v>2523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52</v>
      </c>
      <c r="L14" s="24">
        <v>135</v>
      </c>
      <c r="M14" s="24">
        <v>330</v>
      </c>
      <c r="N14" s="24">
        <v>765</v>
      </c>
      <c r="O14" s="24">
        <v>1302</v>
      </c>
      <c r="P14" s="24">
        <v>1917</v>
      </c>
      <c r="Q14" s="24">
        <v>2727</v>
      </c>
      <c r="R14" s="24">
        <v>4297</v>
      </c>
      <c r="S14" s="24">
        <v>6519</v>
      </c>
      <c r="T14" s="24">
        <v>7545</v>
      </c>
      <c r="U14" s="24">
        <v>8742</v>
      </c>
      <c r="V14" s="24">
        <v>9795</v>
      </c>
      <c r="W14" s="24">
        <v>10807</v>
      </c>
      <c r="X14" s="24">
        <v>11366</v>
      </c>
      <c r="Y14" s="24">
        <v>12182</v>
      </c>
      <c r="Z14" s="24">
        <v>13024</v>
      </c>
      <c r="AA14" s="24">
        <v>13775</v>
      </c>
      <c r="AB14" s="24">
        <v>14305</v>
      </c>
      <c r="AC14" s="24">
        <v>14806</v>
      </c>
      <c r="AD14" s="24">
        <v>15323</v>
      </c>
      <c r="AE14" s="24">
        <v>15951</v>
      </c>
      <c r="AF14" s="24">
        <v>16509</v>
      </c>
      <c r="AG14" s="24">
        <v>16529</v>
      </c>
      <c r="AH14" s="24">
        <v>16567</v>
      </c>
    </row>
    <row r="15" spans="1:34" ht="25.15" customHeight="1">
      <c r="A15" s="21" t="s">
        <v>87</v>
      </c>
      <c r="B15" s="22" t="s">
        <v>76</v>
      </c>
      <c r="C15" s="23">
        <v>465</v>
      </c>
      <c r="D15" s="24">
        <v>531</v>
      </c>
      <c r="E15" s="24">
        <v>595</v>
      </c>
      <c r="F15" s="24">
        <v>662</v>
      </c>
      <c r="G15" s="24">
        <v>740</v>
      </c>
      <c r="H15" s="24">
        <v>838</v>
      </c>
      <c r="I15" s="24">
        <v>920</v>
      </c>
      <c r="J15" s="24">
        <v>1003</v>
      </c>
      <c r="K15" s="24">
        <v>1134</v>
      </c>
      <c r="L15" s="24">
        <v>1241</v>
      </c>
      <c r="M15" s="24">
        <v>1392</v>
      </c>
      <c r="N15" s="24">
        <v>1646</v>
      </c>
      <c r="O15" s="24">
        <v>1822</v>
      </c>
      <c r="P15" s="24">
        <v>1949</v>
      </c>
      <c r="Q15" s="24">
        <v>2110</v>
      </c>
      <c r="R15" s="24">
        <v>2309</v>
      </c>
      <c r="S15" s="24">
        <v>2573</v>
      </c>
      <c r="T15" s="24">
        <v>2774</v>
      </c>
      <c r="U15" s="24">
        <v>2947</v>
      </c>
      <c r="V15" s="24">
        <v>3067</v>
      </c>
      <c r="W15" s="24">
        <v>3221</v>
      </c>
      <c r="X15" s="24">
        <v>3360</v>
      </c>
      <c r="Y15" s="24">
        <v>3578</v>
      </c>
      <c r="Z15" s="24">
        <v>3745</v>
      </c>
      <c r="AA15" s="24">
        <v>3914</v>
      </c>
      <c r="AB15" s="24">
        <v>4105</v>
      </c>
      <c r="AC15" s="24">
        <v>4255</v>
      </c>
      <c r="AD15" s="24">
        <v>4395</v>
      </c>
      <c r="AE15" s="24">
        <v>4509</v>
      </c>
      <c r="AF15" s="24">
        <v>4566</v>
      </c>
      <c r="AG15" s="24">
        <v>4640</v>
      </c>
      <c r="AH15" s="24">
        <v>4716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6</v>
      </c>
      <c r="N16" s="24">
        <v>20</v>
      </c>
      <c r="O16" s="24">
        <v>29</v>
      </c>
      <c r="P16" s="24">
        <v>37</v>
      </c>
      <c r="Q16" s="24">
        <v>66</v>
      </c>
      <c r="R16" s="24">
        <v>146</v>
      </c>
      <c r="S16" s="24">
        <v>252</v>
      </c>
      <c r="T16" s="24">
        <v>373</v>
      </c>
      <c r="U16" s="24">
        <v>460</v>
      </c>
      <c r="V16" s="24">
        <v>562</v>
      </c>
      <c r="W16" s="24">
        <v>664</v>
      </c>
      <c r="X16" s="24">
        <v>776</v>
      </c>
      <c r="Y16" s="24">
        <v>882</v>
      </c>
      <c r="Z16" s="24">
        <v>988</v>
      </c>
      <c r="AA16" s="24">
        <v>1165</v>
      </c>
      <c r="AB16" s="24">
        <v>1366</v>
      </c>
      <c r="AC16" s="24">
        <v>1526</v>
      </c>
      <c r="AD16" s="24">
        <v>1741</v>
      </c>
      <c r="AE16" s="24">
        <v>1915</v>
      </c>
      <c r="AF16" s="24">
        <v>2025</v>
      </c>
      <c r="AG16" s="24">
        <v>2158</v>
      </c>
      <c r="AH16" s="24">
        <v>2307</v>
      </c>
    </row>
    <row r="17" spans="1:34" ht="25.15" customHeight="1">
      <c r="A17" s="21">
        <v>13</v>
      </c>
      <c r="B17" s="22" t="s">
        <v>77</v>
      </c>
      <c r="C17" s="23">
        <v>1290</v>
      </c>
      <c r="D17" s="24">
        <v>1417</v>
      </c>
      <c r="E17" s="24">
        <v>1494</v>
      </c>
      <c r="F17" s="24">
        <v>1568</v>
      </c>
      <c r="G17" s="24">
        <v>1628</v>
      </c>
      <c r="H17" s="24">
        <v>1695</v>
      </c>
      <c r="I17" s="24">
        <v>1761</v>
      </c>
      <c r="J17" s="24">
        <v>1788</v>
      </c>
      <c r="K17" s="24">
        <v>1807</v>
      </c>
      <c r="L17" s="24">
        <v>1829</v>
      </c>
      <c r="M17" s="24">
        <v>1837</v>
      </c>
      <c r="N17" s="24">
        <v>1867</v>
      </c>
      <c r="O17" s="24">
        <v>1881</v>
      </c>
      <c r="P17" s="24">
        <v>1900</v>
      </c>
      <c r="Q17" s="24">
        <v>1895</v>
      </c>
      <c r="R17" s="24">
        <v>1922</v>
      </c>
      <c r="S17" s="24">
        <v>1956</v>
      </c>
      <c r="T17" s="24">
        <v>1988</v>
      </c>
      <c r="U17" s="24">
        <v>2007</v>
      </c>
      <c r="V17" s="24">
        <v>2026</v>
      </c>
      <c r="W17" s="24">
        <v>2040</v>
      </c>
      <c r="X17" s="24">
        <v>2054</v>
      </c>
      <c r="Y17" s="24">
        <v>2072</v>
      </c>
      <c r="Z17" s="24">
        <v>2083</v>
      </c>
      <c r="AA17" s="24">
        <v>2118</v>
      </c>
      <c r="AB17" s="24">
        <v>2149</v>
      </c>
      <c r="AC17" s="24">
        <v>2161</v>
      </c>
      <c r="AD17" s="24">
        <v>2232</v>
      </c>
      <c r="AE17" s="24">
        <v>2244</v>
      </c>
      <c r="AF17" s="24">
        <v>2252</v>
      </c>
      <c r="AG17" s="24">
        <v>2265</v>
      </c>
      <c r="AH17" s="24">
        <v>2269</v>
      </c>
    </row>
    <row r="18" spans="1:34" ht="25.15" customHeight="1">
      <c r="A18" s="21" t="s">
        <v>89</v>
      </c>
      <c r="B18" s="22" t="s">
        <v>17</v>
      </c>
      <c r="C18" s="23">
        <v>89</v>
      </c>
      <c r="D18" s="24">
        <v>104</v>
      </c>
      <c r="E18" s="24">
        <v>126</v>
      </c>
      <c r="F18" s="24">
        <v>140</v>
      </c>
      <c r="G18" s="24">
        <v>163</v>
      </c>
      <c r="H18" s="24">
        <v>186</v>
      </c>
      <c r="I18" s="24">
        <v>206</v>
      </c>
      <c r="J18" s="24">
        <v>226</v>
      </c>
      <c r="K18" s="24">
        <v>242</v>
      </c>
      <c r="L18" s="24">
        <v>262</v>
      </c>
      <c r="M18" s="24">
        <v>274</v>
      </c>
      <c r="N18" s="24">
        <v>283</v>
      </c>
      <c r="O18" s="24">
        <v>300</v>
      </c>
      <c r="P18" s="24">
        <v>312</v>
      </c>
      <c r="Q18" s="24">
        <v>330</v>
      </c>
      <c r="R18" s="24">
        <v>349</v>
      </c>
      <c r="S18" s="24">
        <v>381</v>
      </c>
      <c r="T18" s="24">
        <v>414</v>
      </c>
      <c r="U18" s="24">
        <v>446</v>
      </c>
      <c r="V18" s="24">
        <v>476</v>
      </c>
      <c r="W18" s="24">
        <v>497</v>
      </c>
      <c r="X18" s="24">
        <v>531</v>
      </c>
      <c r="Y18" s="24">
        <v>561</v>
      </c>
      <c r="Z18" s="24">
        <v>582</v>
      </c>
      <c r="AA18" s="24">
        <v>604</v>
      </c>
      <c r="AB18" s="24">
        <v>632</v>
      </c>
      <c r="AC18" s="24">
        <v>659</v>
      </c>
      <c r="AD18" s="24">
        <v>679</v>
      </c>
      <c r="AE18" s="24">
        <v>697</v>
      </c>
      <c r="AF18" s="24">
        <v>713</v>
      </c>
      <c r="AG18" s="24">
        <v>729</v>
      </c>
      <c r="AH18" s="24">
        <v>734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2</v>
      </c>
      <c r="Q19" s="24">
        <v>2</v>
      </c>
      <c r="R19" s="24">
        <v>7</v>
      </c>
      <c r="S19" s="24">
        <v>17</v>
      </c>
      <c r="T19" s="24">
        <v>28</v>
      </c>
      <c r="U19" s="24">
        <v>46</v>
      </c>
      <c r="V19" s="24">
        <v>61</v>
      </c>
      <c r="W19" s="24">
        <v>70</v>
      </c>
      <c r="X19" s="24">
        <v>84</v>
      </c>
      <c r="Y19" s="24">
        <v>95</v>
      </c>
      <c r="Z19" s="24">
        <v>96</v>
      </c>
      <c r="AA19" s="24">
        <v>108</v>
      </c>
      <c r="AB19" s="24">
        <v>115</v>
      </c>
      <c r="AC19" s="24">
        <v>132</v>
      </c>
      <c r="AD19" s="24">
        <v>142</v>
      </c>
      <c r="AE19" s="24">
        <v>151</v>
      </c>
      <c r="AF19" s="24">
        <v>154</v>
      </c>
      <c r="AG19" s="24">
        <v>158</v>
      </c>
      <c r="AH19" s="24">
        <v>168</v>
      </c>
    </row>
    <row r="20" spans="1:34" ht="25.15" customHeight="1">
      <c r="A20" s="21">
        <v>15</v>
      </c>
      <c r="B20" s="22" t="s">
        <v>18</v>
      </c>
      <c r="C20" s="23">
        <v>199</v>
      </c>
      <c r="D20" s="24">
        <v>220</v>
      </c>
      <c r="E20" s="24">
        <v>243</v>
      </c>
      <c r="F20" s="24">
        <v>256</v>
      </c>
      <c r="G20" s="24">
        <v>265</v>
      </c>
      <c r="H20" s="24">
        <v>277</v>
      </c>
      <c r="I20" s="24">
        <v>280</v>
      </c>
      <c r="J20" s="24">
        <v>290</v>
      </c>
      <c r="K20" s="24">
        <v>287</v>
      </c>
      <c r="L20" s="24">
        <v>294</v>
      </c>
      <c r="M20" s="24">
        <v>299</v>
      </c>
      <c r="N20" s="24">
        <v>301</v>
      </c>
      <c r="O20" s="24">
        <v>302</v>
      </c>
      <c r="P20" s="24">
        <v>303</v>
      </c>
      <c r="Q20" s="24">
        <v>299</v>
      </c>
      <c r="R20" s="24">
        <v>299</v>
      </c>
      <c r="S20" s="24">
        <v>301</v>
      </c>
      <c r="T20" s="24">
        <v>304</v>
      </c>
      <c r="U20" s="24">
        <v>309</v>
      </c>
      <c r="V20" s="24">
        <v>309</v>
      </c>
      <c r="W20" s="24">
        <v>310</v>
      </c>
      <c r="X20" s="24">
        <v>318</v>
      </c>
      <c r="Y20" s="24">
        <v>315</v>
      </c>
      <c r="Z20" s="24">
        <v>318</v>
      </c>
      <c r="AA20" s="24">
        <v>318</v>
      </c>
      <c r="AB20" s="24">
        <v>311</v>
      </c>
      <c r="AC20" s="24">
        <v>311</v>
      </c>
      <c r="AD20" s="24">
        <v>312</v>
      </c>
      <c r="AE20" s="24">
        <v>313</v>
      </c>
      <c r="AF20" s="24">
        <v>315</v>
      </c>
      <c r="AG20" s="24">
        <v>317</v>
      </c>
      <c r="AH20" s="24">
        <v>316</v>
      </c>
    </row>
    <row r="21" spans="1:34" ht="25.15" customHeight="1">
      <c r="A21" s="21" t="s">
        <v>91</v>
      </c>
      <c r="B21" s="22" t="s">
        <v>19</v>
      </c>
      <c r="C21" s="23">
        <v>54</v>
      </c>
      <c r="D21" s="24">
        <v>69</v>
      </c>
      <c r="E21" s="24">
        <v>80</v>
      </c>
      <c r="F21" s="24">
        <v>91</v>
      </c>
      <c r="G21" s="24">
        <v>111</v>
      </c>
      <c r="H21" s="24">
        <v>140</v>
      </c>
      <c r="I21" s="24">
        <v>169</v>
      </c>
      <c r="J21" s="24">
        <v>190</v>
      </c>
      <c r="K21" s="24">
        <v>207</v>
      </c>
      <c r="L21" s="24">
        <v>229</v>
      </c>
      <c r="M21" s="24">
        <v>248</v>
      </c>
      <c r="N21" s="24">
        <v>255</v>
      </c>
      <c r="O21" s="24">
        <v>276</v>
      </c>
      <c r="P21" s="24">
        <v>292</v>
      </c>
      <c r="Q21" s="24">
        <v>307</v>
      </c>
      <c r="R21" s="24">
        <v>321</v>
      </c>
      <c r="S21" s="24">
        <v>358</v>
      </c>
      <c r="T21" s="24">
        <v>392</v>
      </c>
      <c r="U21" s="24">
        <v>431</v>
      </c>
      <c r="V21" s="24">
        <v>468</v>
      </c>
      <c r="W21" s="24">
        <v>503</v>
      </c>
      <c r="X21" s="24">
        <v>558</v>
      </c>
      <c r="Y21" s="24">
        <v>606</v>
      </c>
      <c r="Z21" s="24">
        <v>654</v>
      </c>
      <c r="AA21" s="24">
        <v>706</v>
      </c>
      <c r="AB21" s="24">
        <v>741</v>
      </c>
      <c r="AC21" s="24">
        <v>776</v>
      </c>
      <c r="AD21" s="24">
        <v>828</v>
      </c>
      <c r="AE21" s="24">
        <v>845</v>
      </c>
      <c r="AF21" s="24">
        <v>882</v>
      </c>
      <c r="AG21" s="24">
        <v>930</v>
      </c>
      <c r="AH21" s="24">
        <v>946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</v>
      </c>
      <c r="R22" s="24">
        <v>2</v>
      </c>
      <c r="S22" s="24">
        <v>10</v>
      </c>
      <c r="T22" s="24">
        <v>17</v>
      </c>
      <c r="U22" s="24">
        <v>25</v>
      </c>
      <c r="V22" s="24">
        <v>28</v>
      </c>
      <c r="W22" s="24">
        <v>29</v>
      </c>
      <c r="X22" s="24">
        <v>36</v>
      </c>
      <c r="Y22" s="24">
        <v>38</v>
      </c>
      <c r="Z22" s="24">
        <v>41</v>
      </c>
      <c r="AA22" s="24">
        <v>47</v>
      </c>
      <c r="AB22" s="24">
        <v>49</v>
      </c>
      <c r="AC22" s="24">
        <v>56</v>
      </c>
      <c r="AD22" s="24">
        <v>58</v>
      </c>
      <c r="AE22" s="24">
        <v>60</v>
      </c>
      <c r="AF22" s="24">
        <v>64</v>
      </c>
      <c r="AG22" s="24">
        <v>66</v>
      </c>
      <c r="AH22" s="24">
        <v>66</v>
      </c>
    </row>
    <row r="23" spans="1:34" ht="25.15" customHeight="1">
      <c r="A23" s="21">
        <v>17</v>
      </c>
      <c r="B23" s="22" t="s">
        <v>20</v>
      </c>
      <c r="C23" s="23">
        <v>175</v>
      </c>
      <c r="D23" s="24">
        <v>193</v>
      </c>
      <c r="E23" s="24">
        <v>208</v>
      </c>
      <c r="F23" s="24">
        <v>223</v>
      </c>
      <c r="G23" s="24">
        <v>240</v>
      </c>
      <c r="H23" s="24">
        <v>254</v>
      </c>
      <c r="I23" s="24">
        <v>262</v>
      </c>
      <c r="J23" s="24">
        <v>271</v>
      </c>
      <c r="K23" s="24">
        <v>271</v>
      </c>
      <c r="L23" s="24">
        <v>276</v>
      </c>
      <c r="M23" s="24">
        <v>279</v>
      </c>
      <c r="N23" s="24">
        <v>291</v>
      </c>
      <c r="O23" s="24">
        <v>300</v>
      </c>
      <c r="P23" s="24">
        <v>296</v>
      </c>
      <c r="Q23" s="24">
        <v>297</v>
      </c>
      <c r="R23" s="24">
        <v>300</v>
      </c>
      <c r="S23" s="24">
        <v>302</v>
      </c>
      <c r="T23" s="24">
        <v>304</v>
      </c>
      <c r="U23" s="24">
        <v>304</v>
      </c>
      <c r="V23" s="24">
        <v>304</v>
      </c>
      <c r="W23" s="24">
        <v>305</v>
      </c>
      <c r="X23" s="24">
        <v>306</v>
      </c>
      <c r="Y23" s="24">
        <v>303</v>
      </c>
      <c r="Z23" s="24">
        <v>302</v>
      </c>
      <c r="AA23" s="24">
        <v>306</v>
      </c>
      <c r="AB23" s="24">
        <v>302</v>
      </c>
      <c r="AC23" s="24">
        <v>298</v>
      </c>
      <c r="AD23" s="24">
        <v>297</v>
      </c>
      <c r="AE23" s="24">
        <v>294</v>
      </c>
      <c r="AF23" s="24">
        <v>299</v>
      </c>
      <c r="AG23" s="24">
        <v>298</v>
      </c>
      <c r="AH23" s="24">
        <v>302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2</v>
      </c>
      <c r="I24" s="24">
        <v>2</v>
      </c>
      <c r="J24" s="24">
        <v>2</v>
      </c>
      <c r="K24" s="24">
        <v>3</v>
      </c>
      <c r="L24" s="24">
        <v>3</v>
      </c>
      <c r="M24" s="24">
        <v>3</v>
      </c>
      <c r="N24" s="24">
        <v>3</v>
      </c>
      <c r="O24" s="24">
        <v>4</v>
      </c>
      <c r="P24" s="24">
        <v>4</v>
      </c>
      <c r="Q24" s="24">
        <v>4</v>
      </c>
      <c r="R24" s="24">
        <v>3</v>
      </c>
      <c r="S24" s="24">
        <v>4</v>
      </c>
      <c r="T24" s="24">
        <v>5</v>
      </c>
      <c r="U24" s="24">
        <v>5</v>
      </c>
      <c r="V24" s="24">
        <v>5</v>
      </c>
      <c r="W24" s="24">
        <v>9</v>
      </c>
      <c r="X24" s="24">
        <v>9</v>
      </c>
      <c r="Y24" s="24">
        <v>10</v>
      </c>
      <c r="Z24" s="24">
        <v>10</v>
      </c>
      <c r="AA24" s="24">
        <v>9</v>
      </c>
      <c r="AB24" s="24">
        <v>11</v>
      </c>
      <c r="AC24" s="24">
        <v>10</v>
      </c>
      <c r="AD24" s="24">
        <v>12</v>
      </c>
      <c r="AE24" s="24">
        <v>14</v>
      </c>
      <c r="AF24" s="24">
        <v>17</v>
      </c>
      <c r="AG24" s="24">
        <v>23</v>
      </c>
      <c r="AH24" s="24">
        <v>29</v>
      </c>
    </row>
    <row r="25" spans="1:34" ht="14.1" customHeight="1">
      <c r="A25" s="21">
        <v>19</v>
      </c>
      <c r="B25" s="22" t="s">
        <v>22</v>
      </c>
      <c r="C25" s="23">
        <v>22</v>
      </c>
      <c r="D25" s="24">
        <v>24</v>
      </c>
      <c r="E25" s="24">
        <v>26</v>
      </c>
      <c r="F25" s="24">
        <v>28</v>
      </c>
      <c r="G25" s="24">
        <v>32</v>
      </c>
      <c r="H25" s="24">
        <v>32</v>
      </c>
      <c r="I25" s="24">
        <v>34</v>
      </c>
      <c r="J25" s="24">
        <v>37</v>
      </c>
      <c r="K25" s="24">
        <v>34</v>
      </c>
      <c r="L25" s="24">
        <v>36</v>
      </c>
      <c r="M25" s="24">
        <v>38</v>
      </c>
      <c r="N25" s="24">
        <v>41</v>
      </c>
      <c r="O25" s="24">
        <v>48</v>
      </c>
      <c r="P25" s="24">
        <v>47</v>
      </c>
      <c r="Q25" s="24">
        <v>46</v>
      </c>
      <c r="R25" s="24">
        <v>47</v>
      </c>
      <c r="S25" s="24">
        <v>47</v>
      </c>
      <c r="T25" s="24">
        <v>49</v>
      </c>
      <c r="U25" s="24">
        <v>48</v>
      </c>
      <c r="V25" s="24">
        <v>50</v>
      </c>
      <c r="W25" s="24">
        <v>56</v>
      </c>
      <c r="X25" s="24">
        <v>58</v>
      </c>
      <c r="Y25" s="24">
        <v>61</v>
      </c>
      <c r="Z25" s="24">
        <v>63</v>
      </c>
      <c r="AA25" s="24">
        <v>64</v>
      </c>
      <c r="AB25" s="24">
        <v>65</v>
      </c>
      <c r="AC25" s="24">
        <v>74</v>
      </c>
      <c r="AD25" s="24">
        <v>78</v>
      </c>
      <c r="AE25" s="24">
        <v>77</v>
      </c>
      <c r="AF25" s="24">
        <v>77</v>
      </c>
      <c r="AG25" s="24">
        <v>77</v>
      </c>
      <c r="AH25" s="24">
        <v>78</v>
      </c>
    </row>
    <row r="26" spans="1:34" ht="14.1" customHeight="1">
      <c r="A26" s="25">
        <v>20</v>
      </c>
      <c r="B26" s="26" t="s">
        <v>230</v>
      </c>
      <c r="C26" s="27">
        <v>26</v>
      </c>
      <c r="D26" s="28">
        <v>26</v>
      </c>
      <c r="E26" s="28">
        <v>26</v>
      </c>
      <c r="F26" s="28">
        <v>26</v>
      </c>
      <c r="G26" s="28">
        <v>27</v>
      </c>
      <c r="H26" s="28">
        <v>27</v>
      </c>
      <c r="I26" s="28">
        <v>28</v>
      </c>
      <c r="J26" s="28">
        <v>27</v>
      </c>
      <c r="K26" s="28">
        <v>28</v>
      </c>
      <c r="L26" s="28">
        <v>28</v>
      </c>
      <c r="M26" s="28">
        <v>28</v>
      </c>
      <c r="N26" s="28">
        <v>29</v>
      </c>
      <c r="O26" s="28">
        <v>29</v>
      </c>
      <c r="P26" s="28">
        <v>28</v>
      </c>
      <c r="Q26" s="28">
        <v>29</v>
      </c>
      <c r="R26" s="28">
        <v>29</v>
      </c>
      <c r="S26" s="28">
        <v>29</v>
      </c>
      <c r="T26" s="28">
        <v>29</v>
      </c>
      <c r="U26" s="28">
        <v>29</v>
      </c>
      <c r="V26" s="28">
        <v>29</v>
      </c>
      <c r="W26" s="28">
        <v>30</v>
      </c>
      <c r="X26" s="28">
        <v>30</v>
      </c>
      <c r="Y26" s="28">
        <v>30</v>
      </c>
      <c r="Z26" s="28">
        <v>30</v>
      </c>
      <c r="AA26" s="28">
        <v>30</v>
      </c>
      <c r="AB26" s="28">
        <v>30</v>
      </c>
      <c r="AC26" s="28">
        <v>30</v>
      </c>
      <c r="AD26" s="28">
        <v>30</v>
      </c>
      <c r="AE26" s="28">
        <v>30</v>
      </c>
      <c r="AF26" s="28">
        <v>30</v>
      </c>
      <c r="AG26" s="28">
        <v>30</v>
      </c>
      <c r="AH26" s="28">
        <v>30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537525</v>
      </c>
      <c r="D28" s="36">
        <v>555127</v>
      </c>
      <c r="E28" s="36">
        <v>569081</v>
      </c>
      <c r="F28" s="36">
        <v>578536</v>
      </c>
      <c r="G28" s="36">
        <v>588235</v>
      </c>
      <c r="H28" s="36">
        <v>596543</v>
      </c>
      <c r="I28" s="36">
        <v>604688</v>
      </c>
      <c r="J28" s="36">
        <v>607906</v>
      </c>
      <c r="K28" s="36">
        <v>606450</v>
      </c>
      <c r="L28" s="36">
        <v>602682</v>
      </c>
      <c r="M28" s="36">
        <v>595549</v>
      </c>
      <c r="N28" s="36">
        <v>595353</v>
      </c>
      <c r="O28" s="36">
        <v>594700</v>
      </c>
      <c r="P28" s="36">
        <v>596621</v>
      </c>
      <c r="Q28" s="36">
        <v>597662</v>
      </c>
      <c r="R28" s="36">
        <v>602279</v>
      </c>
      <c r="S28" s="36">
        <v>601718</v>
      </c>
      <c r="T28" s="36">
        <v>598032</v>
      </c>
      <c r="U28" s="36">
        <v>594162</v>
      </c>
      <c r="V28" s="36">
        <v>585042</v>
      </c>
      <c r="W28" s="36">
        <v>562803</v>
      </c>
      <c r="X28" s="36">
        <v>552986</v>
      </c>
      <c r="Y28" s="36">
        <v>546949</v>
      </c>
      <c r="Z28" s="36">
        <v>545116</v>
      </c>
      <c r="AA28" s="36">
        <v>539039</v>
      </c>
      <c r="AB28" s="36">
        <v>530642</v>
      </c>
      <c r="AC28" s="36">
        <v>522669</v>
      </c>
      <c r="AD28" s="36">
        <v>512088</v>
      </c>
      <c r="AE28" s="36">
        <v>501211</v>
      </c>
      <c r="AF28" s="36">
        <v>488799</v>
      </c>
      <c r="AG28" s="36">
        <v>478809</v>
      </c>
      <c r="AH28" s="36">
        <v>464066</v>
      </c>
    </row>
    <row r="29" spans="1:34" ht="15.95" customHeight="1">
      <c r="A29" s="37" t="s">
        <v>25</v>
      </c>
      <c r="B29" s="38" t="s">
        <v>26</v>
      </c>
      <c r="C29" s="23">
        <v>152673</v>
      </c>
      <c r="D29" s="24">
        <v>152912</v>
      </c>
      <c r="E29" s="24">
        <v>151486</v>
      </c>
      <c r="F29" s="24">
        <v>149302</v>
      </c>
      <c r="G29" s="24">
        <v>146349</v>
      </c>
      <c r="H29" s="24">
        <v>141759</v>
      </c>
      <c r="I29" s="24">
        <v>137693</v>
      </c>
      <c r="J29" s="24">
        <v>132934</v>
      </c>
      <c r="K29" s="24">
        <v>127132</v>
      </c>
      <c r="L29" s="24">
        <v>120410</v>
      </c>
      <c r="M29" s="24">
        <v>113651</v>
      </c>
      <c r="N29" s="24">
        <v>107269</v>
      </c>
      <c r="O29" s="24">
        <v>102112</v>
      </c>
      <c r="P29" s="24">
        <v>97489</v>
      </c>
      <c r="Q29" s="24">
        <v>93730</v>
      </c>
      <c r="R29" s="24">
        <v>91420</v>
      </c>
      <c r="S29" s="24">
        <v>89811</v>
      </c>
      <c r="T29" s="24">
        <v>86400</v>
      </c>
      <c r="U29" s="24">
        <v>84177</v>
      </c>
      <c r="V29" s="24">
        <v>81333</v>
      </c>
      <c r="W29" s="24">
        <v>75774</v>
      </c>
      <c r="X29" s="24">
        <v>69197</v>
      </c>
      <c r="Y29" s="24">
        <v>64684</v>
      </c>
      <c r="Z29" s="24">
        <v>60612</v>
      </c>
      <c r="AA29" s="24">
        <v>56175</v>
      </c>
      <c r="AB29" s="24">
        <v>54812</v>
      </c>
      <c r="AC29" s="24">
        <v>53366</v>
      </c>
      <c r="AD29" s="24">
        <v>52013</v>
      </c>
      <c r="AE29" s="24">
        <v>51166</v>
      </c>
      <c r="AF29" s="24">
        <v>50554</v>
      </c>
      <c r="AG29" s="24">
        <v>48800</v>
      </c>
      <c r="AH29" s="24">
        <v>46506</v>
      </c>
    </row>
    <row r="30" spans="1:34" ht="15.95" customHeight="1">
      <c r="A30" s="37" t="s">
        <v>27</v>
      </c>
      <c r="B30" s="38" t="s">
        <v>28</v>
      </c>
      <c r="C30" s="23">
        <v>2272</v>
      </c>
      <c r="D30" s="24">
        <v>2534</v>
      </c>
      <c r="E30" s="24">
        <v>2746</v>
      </c>
      <c r="F30" s="24">
        <v>2940</v>
      </c>
      <c r="G30" s="24">
        <v>3147</v>
      </c>
      <c r="H30" s="24">
        <v>3392</v>
      </c>
      <c r="I30" s="24">
        <v>3600</v>
      </c>
      <c r="J30" s="24">
        <v>3770</v>
      </c>
      <c r="K30" s="24">
        <v>3951</v>
      </c>
      <c r="L30" s="24">
        <v>4134</v>
      </c>
      <c r="M30" s="24">
        <v>4338</v>
      </c>
      <c r="N30" s="24">
        <v>4666</v>
      </c>
      <c r="O30" s="24">
        <v>4914</v>
      </c>
      <c r="P30" s="24">
        <v>5095</v>
      </c>
      <c r="Q30" s="24">
        <v>5312</v>
      </c>
      <c r="R30" s="24">
        <v>5658</v>
      </c>
      <c r="S30" s="24">
        <v>6154</v>
      </c>
      <c r="T30" s="24">
        <v>6599</v>
      </c>
      <c r="U30" s="24">
        <v>6980</v>
      </c>
      <c r="V30" s="24">
        <v>7306</v>
      </c>
      <c r="W30" s="24">
        <v>7648</v>
      </c>
      <c r="X30" s="24">
        <v>8032</v>
      </c>
      <c r="Y30" s="24">
        <v>8460</v>
      </c>
      <c r="Z30" s="24">
        <v>8819</v>
      </c>
      <c r="AA30" s="24">
        <v>9295</v>
      </c>
      <c r="AB30" s="24">
        <v>9781</v>
      </c>
      <c r="AC30" s="24">
        <v>10184</v>
      </c>
      <c r="AD30" s="24">
        <v>10696</v>
      </c>
      <c r="AE30" s="24">
        <v>11042</v>
      </c>
      <c r="AF30" s="24">
        <v>11287</v>
      </c>
      <c r="AG30" s="24">
        <v>11584</v>
      </c>
      <c r="AH30" s="24">
        <v>11853</v>
      </c>
    </row>
    <row r="31" spans="1:34" ht="15.95" customHeight="1">
      <c r="A31" s="39" t="s">
        <v>29</v>
      </c>
      <c r="B31" s="40" t="s">
        <v>30</v>
      </c>
      <c r="C31" s="27">
        <v>48</v>
      </c>
      <c r="D31" s="28">
        <v>50</v>
      </c>
      <c r="E31" s="28">
        <v>52</v>
      </c>
      <c r="F31" s="28">
        <v>54</v>
      </c>
      <c r="G31" s="28">
        <v>59</v>
      </c>
      <c r="H31" s="28">
        <v>59</v>
      </c>
      <c r="I31" s="28">
        <v>62</v>
      </c>
      <c r="J31" s="28">
        <v>64</v>
      </c>
      <c r="K31" s="28">
        <v>62</v>
      </c>
      <c r="L31" s="28">
        <v>64</v>
      </c>
      <c r="M31" s="28">
        <v>66</v>
      </c>
      <c r="N31" s="28">
        <v>70</v>
      </c>
      <c r="O31" s="28">
        <v>77</v>
      </c>
      <c r="P31" s="28">
        <v>75</v>
      </c>
      <c r="Q31" s="28">
        <v>75</v>
      </c>
      <c r="R31" s="28">
        <v>76</v>
      </c>
      <c r="S31" s="28">
        <v>76</v>
      </c>
      <c r="T31" s="28">
        <v>78</v>
      </c>
      <c r="U31" s="28">
        <v>77</v>
      </c>
      <c r="V31" s="28">
        <v>79</v>
      </c>
      <c r="W31" s="28">
        <v>86</v>
      </c>
      <c r="X31" s="28">
        <v>88</v>
      </c>
      <c r="Y31" s="28">
        <v>91</v>
      </c>
      <c r="Z31" s="28">
        <v>93</v>
      </c>
      <c r="AA31" s="28">
        <v>94</v>
      </c>
      <c r="AB31" s="28">
        <v>95</v>
      </c>
      <c r="AC31" s="28">
        <v>104</v>
      </c>
      <c r="AD31" s="28">
        <v>108</v>
      </c>
      <c r="AE31" s="28">
        <v>107</v>
      </c>
      <c r="AF31" s="28">
        <v>107</v>
      </c>
      <c r="AG31" s="154">
        <v>107</v>
      </c>
      <c r="AH31" s="154">
        <v>108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692518</v>
      </c>
      <c r="D33" s="43">
        <v>710623</v>
      </c>
      <c r="E33" s="43">
        <v>723365</v>
      </c>
      <c r="F33" s="43">
        <v>730832</v>
      </c>
      <c r="G33" s="43">
        <v>737790</v>
      </c>
      <c r="H33" s="43">
        <v>741753</v>
      </c>
      <c r="I33" s="43">
        <v>746043</v>
      </c>
      <c r="J33" s="43">
        <v>744674</v>
      </c>
      <c r="K33" s="43">
        <v>737595</v>
      </c>
      <c r="L33" s="43">
        <v>727290</v>
      </c>
      <c r="M33" s="43">
        <v>713604</v>
      </c>
      <c r="N33" s="43">
        <v>707358</v>
      </c>
      <c r="O33" s="43">
        <v>701803</v>
      </c>
      <c r="P33" s="43">
        <v>699280</v>
      </c>
      <c r="Q33" s="43">
        <v>696779</v>
      </c>
      <c r="R33" s="43">
        <v>699433</v>
      </c>
      <c r="S33" s="43">
        <v>697759</v>
      </c>
      <c r="T33" s="43">
        <v>691109</v>
      </c>
      <c r="U33" s="43">
        <v>685396</v>
      </c>
      <c r="V33" s="43">
        <v>673760</v>
      </c>
      <c r="W33" s="43">
        <v>646311</v>
      </c>
      <c r="X33" s="43">
        <v>630303</v>
      </c>
      <c r="Y33" s="43">
        <v>620184</v>
      </c>
      <c r="Z33" s="43">
        <v>614640</v>
      </c>
      <c r="AA33" s="43">
        <v>604603</v>
      </c>
      <c r="AB33" s="43">
        <v>595330</v>
      </c>
      <c r="AC33" s="43">
        <v>586323</v>
      </c>
      <c r="AD33" s="43">
        <v>574905</v>
      </c>
      <c r="AE33" s="43">
        <v>563527</v>
      </c>
      <c r="AF33" s="43">
        <v>550747</v>
      </c>
      <c r="AG33" s="43">
        <v>539300</v>
      </c>
      <c r="AH33" s="43">
        <v>522533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692492</v>
      </c>
      <c r="D35" s="36">
        <v>710597</v>
      </c>
      <c r="E35" s="36">
        <v>723339</v>
      </c>
      <c r="F35" s="36">
        <v>730806</v>
      </c>
      <c r="G35" s="36">
        <v>737763</v>
      </c>
      <c r="H35" s="36">
        <v>741726</v>
      </c>
      <c r="I35" s="36">
        <v>746015</v>
      </c>
      <c r="J35" s="36">
        <v>744647</v>
      </c>
      <c r="K35" s="36">
        <v>737567</v>
      </c>
      <c r="L35" s="36">
        <v>727262</v>
      </c>
      <c r="M35" s="36">
        <v>713576</v>
      </c>
      <c r="N35" s="36">
        <v>707329</v>
      </c>
      <c r="O35" s="36">
        <v>701774</v>
      </c>
      <c r="P35" s="36">
        <v>699252</v>
      </c>
      <c r="Q35" s="36">
        <v>696750</v>
      </c>
      <c r="R35" s="36">
        <v>699404</v>
      </c>
      <c r="S35" s="36">
        <v>697730</v>
      </c>
      <c r="T35" s="36">
        <v>691080</v>
      </c>
      <c r="U35" s="36">
        <v>685367</v>
      </c>
      <c r="V35" s="36">
        <v>673731</v>
      </c>
      <c r="W35" s="36">
        <v>646281</v>
      </c>
      <c r="X35" s="36">
        <v>630273</v>
      </c>
      <c r="Y35" s="36">
        <v>620154</v>
      </c>
      <c r="Z35" s="36">
        <v>614610</v>
      </c>
      <c r="AA35" s="36">
        <v>604573</v>
      </c>
      <c r="AB35" s="36">
        <v>595300</v>
      </c>
      <c r="AC35" s="36">
        <v>586293</v>
      </c>
      <c r="AD35" s="36">
        <v>574875</v>
      </c>
      <c r="AE35" s="36">
        <v>563497</v>
      </c>
      <c r="AF35" s="36">
        <v>550717</v>
      </c>
      <c r="AG35" s="36">
        <v>539270</v>
      </c>
      <c r="AH35" s="36">
        <v>522503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>&amp;LSchweizerische Holzenergiestatistik EJ2021&amp;C&amp;"Arial,Fett"&amp;12Anlagenbestand&amp;"Arial,Standard"
&amp;10(Stückzahl per 31.12.)&amp;R&amp;"Arial,Standard"Tabelle A</oddHeader>
    <oddFooter>&amp;R15.08.2022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I151"/>
  <sheetViews>
    <sheetView view="pageLayout" topLeftCell="B24" zoomScaleNormal="100" zoomScaleSheetLayoutView="70" workbookViewId="0">
      <selection activeCell="AE52" sqref="AE52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425781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</row>
    <row r="3" spans="1:34" ht="14.1" customHeight="1">
      <c r="A3" s="21">
        <v>2</v>
      </c>
      <c r="B3" s="22" t="s">
        <v>10</v>
      </c>
      <c r="C3" s="23">
        <v>346940</v>
      </c>
      <c r="D3" s="24">
        <v>431180</v>
      </c>
      <c r="E3" s="24">
        <v>510930</v>
      </c>
      <c r="F3" s="24">
        <v>580710</v>
      </c>
      <c r="G3" s="24">
        <v>644340</v>
      </c>
      <c r="H3" s="24">
        <v>711020</v>
      </c>
      <c r="I3" s="24">
        <v>792350</v>
      </c>
      <c r="J3" s="24">
        <v>873210</v>
      </c>
      <c r="K3" s="24">
        <v>953960</v>
      </c>
      <c r="L3" s="24">
        <v>1020780</v>
      </c>
      <c r="M3" s="24">
        <v>1082470</v>
      </c>
      <c r="N3" s="24">
        <v>1134150</v>
      </c>
      <c r="O3" s="24">
        <v>1183360</v>
      </c>
      <c r="P3" s="24">
        <v>1226890</v>
      </c>
      <c r="Q3" s="24">
        <v>1270010</v>
      </c>
      <c r="R3" s="24">
        <v>1313280</v>
      </c>
      <c r="S3" s="24">
        <v>1356750</v>
      </c>
      <c r="T3" s="24">
        <v>1389890</v>
      </c>
      <c r="U3" s="24">
        <v>1426100</v>
      </c>
      <c r="V3" s="24">
        <v>1446700</v>
      </c>
      <c r="W3" s="24">
        <v>1401760</v>
      </c>
      <c r="X3" s="24">
        <v>1374940</v>
      </c>
      <c r="Y3" s="24">
        <v>1352610</v>
      </c>
      <c r="Z3" s="24">
        <v>1340250</v>
      </c>
      <c r="AA3" s="24">
        <v>1314150</v>
      </c>
      <c r="AB3" s="24">
        <v>1266282</v>
      </c>
      <c r="AC3" s="24">
        <v>1203392</v>
      </c>
      <c r="AD3" s="24">
        <v>1139880</v>
      </c>
      <c r="AE3" s="24">
        <v>1075344</v>
      </c>
      <c r="AF3" s="24">
        <v>1021579</v>
      </c>
      <c r="AG3" s="24">
        <v>970442</v>
      </c>
      <c r="AH3" s="24">
        <v>925768</v>
      </c>
    </row>
    <row r="4" spans="1:34" ht="14.1" customHeight="1">
      <c r="A4" s="21">
        <v>3</v>
      </c>
      <c r="B4" s="22" t="s">
        <v>11</v>
      </c>
      <c r="C4" s="23">
        <v>768380</v>
      </c>
      <c r="D4" s="24">
        <v>853760</v>
      </c>
      <c r="E4" s="24">
        <v>933760</v>
      </c>
      <c r="F4" s="24">
        <v>994730</v>
      </c>
      <c r="G4" s="24">
        <v>1075420</v>
      </c>
      <c r="H4" s="24">
        <v>1153750</v>
      </c>
      <c r="I4" s="24">
        <v>1226320</v>
      </c>
      <c r="J4" s="24">
        <v>1316600</v>
      </c>
      <c r="K4" s="24">
        <v>1414910</v>
      </c>
      <c r="L4" s="24">
        <v>1484180</v>
      </c>
      <c r="M4" s="24">
        <v>1518440</v>
      </c>
      <c r="N4" s="24">
        <v>1593630</v>
      </c>
      <c r="O4" s="24">
        <v>1661730</v>
      </c>
      <c r="P4" s="24">
        <v>1745100</v>
      </c>
      <c r="Q4" s="24">
        <v>1821980</v>
      </c>
      <c r="R4" s="24">
        <v>1922200</v>
      </c>
      <c r="S4" s="24">
        <v>2026560</v>
      </c>
      <c r="T4" s="24">
        <v>2111920</v>
      </c>
      <c r="U4" s="24">
        <v>2192990</v>
      </c>
      <c r="V4" s="24">
        <v>2242340</v>
      </c>
      <c r="W4" s="24">
        <v>2244430</v>
      </c>
      <c r="X4" s="24">
        <v>2251040</v>
      </c>
      <c r="Y4" s="24">
        <v>2263030</v>
      </c>
      <c r="Z4" s="24">
        <v>2294050</v>
      </c>
      <c r="AA4" s="24">
        <v>2291620</v>
      </c>
      <c r="AB4" s="24">
        <v>2286419</v>
      </c>
      <c r="AC4" s="24">
        <v>2283537</v>
      </c>
      <c r="AD4" s="24">
        <v>2260558</v>
      </c>
      <c r="AE4" s="24">
        <v>2218461</v>
      </c>
      <c r="AF4" s="24">
        <v>2156774</v>
      </c>
      <c r="AG4" s="24">
        <v>2114376</v>
      </c>
      <c r="AH4" s="24">
        <v>2034830</v>
      </c>
    </row>
    <row r="5" spans="1:34" ht="14.1" customHeight="1">
      <c r="A5" s="21" t="s">
        <v>70</v>
      </c>
      <c r="B5" s="22" t="s">
        <v>12</v>
      </c>
      <c r="C5" s="23">
        <v>1197340</v>
      </c>
      <c r="D5" s="24">
        <v>1189110</v>
      </c>
      <c r="E5" s="24">
        <v>1177630</v>
      </c>
      <c r="F5" s="24">
        <v>1167900</v>
      </c>
      <c r="G5" s="24">
        <v>1151240</v>
      </c>
      <c r="H5" s="24">
        <v>1126840</v>
      </c>
      <c r="I5" s="24">
        <v>1110150</v>
      </c>
      <c r="J5" s="24">
        <v>1063090</v>
      </c>
      <c r="K5" s="24">
        <v>973050</v>
      </c>
      <c r="L5" s="24">
        <v>885770</v>
      </c>
      <c r="M5" s="24">
        <v>796430</v>
      </c>
      <c r="N5" s="24">
        <v>712260</v>
      </c>
      <c r="O5" s="24">
        <v>630740</v>
      </c>
      <c r="P5" s="24">
        <v>579190</v>
      </c>
      <c r="Q5" s="24">
        <v>533270</v>
      </c>
      <c r="R5" s="24">
        <v>487860</v>
      </c>
      <c r="S5" s="24">
        <v>423720</v>
      </c>
      <c r="T5" s="24">
        <v>358290</v>
      </c>
      <c r="U5" s="24">
        <v>287170</v>
      </c>
      <c r="V5" s="24">
        <v>228410</v>
      </c>
      <c r="W5" s="24">
        <v>174650</v>
      </c>
      <c r="X5" s="24">
        <v>155680</v>
      </c>
      <c r="Y5" s="24">
        <v>139760</v>
      </c>
      <c r="Z5" s="24">
        <v>122890</v>
      </c>
      <c r="AA5" s="24">
        <v>105810</v>
      </c>
      <c r="AB5" s="24">
        <v>90940</v>
      </c>
      <c r="AC5" s="24">
        <v>78180</v>
      </c>
      <c r="AD5" s="24">
        <v>63390</v>
      </c>
      <c r="AE5" s="24">
        <v>61920</v>
      </c>
      <c r="AF5" s="24">
        <v>61020</v>
      </c>
      <c r="AG5" s="24">
        <v>56830</v>
      </c>
      <c r="AH5" s="24">
        <v>56570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600</v>
      </c>
      <c r="L6" s="24">
        <v>1000</v>
      </c>
      <c r="M6" s="24">
        <v>1840</v>
      </c>
      <c r="N6" s="24">
        <v>3180</v>
      </c>
      <c r="O6" s="24">
        <v>5640</v>
      </c>
      <c r="P6" s="24">
        <v>7790</v>
      </c>
      <c r="Q6" s="24">
        <v>10600</v>
      </c>
      <c r="R6" s="24">
        <v>14145</v>
      </c>
      <c r="S6" s="24">
        <v>19715</v>
      </c>
      <c r="T6" s="24">
        <v>24280</v>
      </c>
      <c r="U6" s="24">
        <v>29025</v>
      </c>
      <c r="V6" s="24">
        <v>33025</v>
      </c>
      <c r="W6" s="24">
        <v>36805</v>
      </c>
      <c r="X6" s="24">
        <v>40400</v>
      </c>
      <c r="Y6" s="24">
        <v>43995</v>
      </c>
      <c r="Z6" s="24">
        <v>46990</v>
      </c>
      <c r="AA6" s="24">
        <v>49715</v>
      </c>
      <c r="AB6" s="24">
        <v>51986</v>
      </c>
      <c r="AC6" s="24">
        <v>53661</v>
      </c>
      <c r="AD6" s="24">
        <v>54505</v>
      </c>
      <c r="AE6" s="24">
        <v>55716</v>
      </c>
      <c r="AF6" s="24">
        <v>54928</v>
      </c>
      <c r="AG6" s="24">
        <v>55185</v>
      </c>
      <c r="AH6" s="24">
        <v>53580</v>
      </c>
    </row>
    <row r="7" spans="1:34" ht="14.1" customHeight="1">
      <c r="A7" s="21">
        <v>5</v>
      </c>
      <c r="B7" s="22" t="s">
        <v>13</v>
      </c>
      <c r="C7" s="23">
        <v>1880445</v>
      </c>
      <c r="D7" s="24">
        <v>1875105</v>
      </c>
      <c r="E7" s="24">
        <v>1869180</v>
      </c>
      <c r="F7" s="24">
        <v>1863540</v>
      </c>
      <c r="G7" s="24">
        <v>1857420</v>
      </c>
      <c r="H7" s="24">
        <v>1863330</v>
      </c>
      <c r="I7" s="24">
        <v>1864440</v>
      </c>
      <c r="J7" s="24">
        <v>1865580</v>
      </c>
      <c r="K7" s="24">
        <v>1862250</v>
      </c>
      <c r="L7" s="24">
        <v>1877415</v>
      </c>
      <c r="M7" s="24">
        <v>1881585</v>
      </c>
      <c r="N7" s="24">
        <v>1881585</v>
      </c>
      <c r="O7" s="24">
        <v>1874880</v>
      </c>
      <c r="P7" s="24">
        <v>1859880</v>
      </c>
      <c r="Q7" s="24">
        <v>1837830</v>
      </c>
      <c r="R7" s="24">
        <v>1811265</v>
      </c>
      <c r="S7" s="24">
        <v>1782675</v>
      </c>
      <c r="T7" s="24">
        <v>1744065</v>
      </c>
      <c r="U7" s="24">
        <v>1726575</v>
      </c>
      <c r="V7" s="24">
        <v>1706865</v>
      </c>
      <c r="W7" s="24">
        <v>1697205</v>
      </c>
      <c r="X7" s="24">
        <v>1696005</v>
      </c>
      <c r="Y7" s="24">
        <v>1708815</v>
      </c>
      <c r="Z7" s="24">
        <v>1726740</v>
      </c>
      <c r="AA7" s="24">
        <v>1746510</v>
      </c>
      <c r="AB7" s="24">
        <v>1752782</v>
      </c>
      <c r="AC7" s="24">
        <v>1769648</v>
      </c>
      <c r="AD7" s="24">
        <v>1779084</v>
      </c>
      <c r="AE7" s="24">
        <v>1789763</v>
      </c>
      <c r="AF7" s="24">
        <v>1796242</v>
      </c>
      <c r="AG7" s="24">
        <v>1805642</v>
      </c>
      <c r="AH7" s="24">
        <v>1814832</v>
      </c>
    </row>
    <row r="8" spans="1:34" ht="14.1" customHeight="1">
      <c r="A8" s="21">
        <v>6</v>
      </c>
      <c r="B8" s="22" t="s">
        <v>14</v>
      </c>
      <c r="C8" s="23">
        <v>1082056</v>
      </c>
      <c r="D8" s="24">
        <v>1071400</v>
      </c>
      <c r="E8" s="24">
        <v>1049976</v>
      </c>
      <c r="F8" s="24">
        <v>1021712</v>
      </c>
      <c r="G8" s="24">
        <v>995808</v>
      </c>
      <c r="H8" s="24">
        <v>962240</v>
      </c>
      <c r="I8" s="24">
        <v>930040</v>
      </c>
      <c r="J8" s="24">
        <v>872912</v>
      </c>
      <c r="K8" s="24">
        <v>811368</v>
      </c>
      <c r="L8" s="24">
        <v>753256</v>
      </c>
      <c r="M8" s="24">
        <v>708640</v>
      </c>
      <c r="N8" s="24">
        <v>681920</v>
      </c>
      <c r="O8" s="24">
        <v>654440</v>
      </c>
      <c r="P8" s="24">
        <v>626920</v>
      </c>
      <c r="Q8" s="24">
        <v>595768</v>
      </c>
      <c r="R8" s="24">
        <v>572248</v>
      </c>
      <c r="S8" s="24">
        <v>516408</v>
      </c>
      <c r="T8" s="24">
        <v>465288</v>
      </c>
      <c r="U8" s="24">
        <v>418656</v>
      </c>
      <c r="V8" s="24">
        <v>360040</v>
      </c>
      <c r="W8" s="24">
        <v>298768</v>
      </c>
      <c r="X8" s="24">
        <v>272136</v>
      </c>
      <c r="Y8" s="24">
        <v>251728</v>
      </c>
      <c r="Z8" s="24">
        <v>234000</v>
      </c>
      <c r="AA8" s="24">
        <v>215352</v>
      </c>
      <c r="AB8" s="24">
        <v>200678</v>
      </c>
      <c r="AC8" s="24">
        <v>187511</v>
      </c>
      <c r="AD8" s="24">
        <v>177106</v>
      </c>
      <c r="AE8" s="24">
        <v>168617</v>
      </c>
      <c r="AF8" s="24">
        <v>162032</v>
      </c>
      <c r="AG8" s="24">
        <v>155598</v>
      </c>
      <c r="AH8" s="24">
        <v>148873</v>
      </c>
    </row>
    <row r="9" spans="1:34" ht="14.1" customHeight="1">
      <c r="A9" s="21">
        <v>7</v>
      </c>
      <c r="B9" s="22" t="s">
        <v>15</v>
      </c>
      <c r="C9" s="23">
        <v>971820</v>
      </c>
      <c r="D9" s="24">
        <v>951880</v>
      </c>
      <c r="E9" s="24">
        <v>928100</v>
      </c>
      <c r="F9" s="24">
        <v>904540</v>
      </c>
      <c r="G9" s="24">
        <v>879300</v>
      </c>
      <c r="H9" s="24">
        <v>849080</v>
      </c>
      <c r="I9" s="24">
        <v>818380</v>
      </c>
      <c r="J9" s="24">
        <v>786920</v>
      </c>
      <c r="K9" s="24">
        <v>754020</v>
      </c>
      <c r="L9" s="24">
        <v>721360</v>
      </c>
      <c r="M9" s="24">
        <v>687820</v>
      </c>
      <c r="N9" s="24">
        <v>655540</v>
      </c>
      <c r="O9" s="24">
        <v>621060</v>
      </c>
      <c r="P9" s="24">
        <v>587020</v>
      </c>
      <c r="Q9" s="24">
        <v>553340</v>
      </c>
      <c r="R9" s="24">
        <v>519960</v>
      </c>
      <c r="S9" s="24">
        <v>479540</v>
      </c>
      <c r="T9" s="24">
        <v>427340</v>
      </c>
      <c r="U9" s="24">
        <v>386540</v>
      </c>
      <c r="V9" s="24">
        <v>348680</v>
      </c>
      <c r="W9" s="24">
        <v>287520</v>
      </c>
      <c r="X9" s="24">
        <v>234060</v>
      </c>
      <c r="Y9" s="24">
        <v>189200</v>
      </c>
      <c r="Z9" s="24">
        <v>147020</v>
      </c>
      <c r="AA9" s="24">
        <v>113420</v>
      </c>
      <c r="AB9" s="24">
        <v>106745</v>
      </c>
      <c r="AC9" s="24">
        <v>100488</v>
      </c>
      <c r="AD9" s="24">
        <v>94808</v>
      </c>
      <c r="AE9" s="24">
        <v>90483</v>
      </c>
      <c r="AF9" s="24">
        <v>85917</v>
      </c>
      <c r="AG9" s="24">
        <v>82454</v>
      </c>
      <c r="AH9" s="24">
        <v>77970</v>
      </c>
    </row>
    <row r="10" spans="1:34" ht="14.1" customHeight="1">
      <c r="A10" s="21">
        <v>8</v>
      </c>
      <c r="B10" s="22" t="s">
        <v>73</v>
      </c>
      <c r="C10" s="23">
        <v>1362480</v>
      </c>
      <c r="D10" s="24">
        <v>1392000</v>
      </c>
      <c r="E10" s="24">
        <v>1399500</v>
      </c>
      <c r="F10" s="24">
        <v>1401780</v>
      </c>
      <c r="G10" s="24">
        <v>1397790</v>
      </c>
      <c r="H10" s="24">
        <v>1372500</v>
      </c>
      <c r="I10" s="24">
        <v>1379670</v>
      </c>
      <c r="J10" s="24">
        <v>1377330</v>
      </c>
      <c r="K10" s="24">
        <v>1365210</v>
      </c>
      <c r="L10" s="24">
        <v>1344180</v>
      </c>
      <c r="M10" s="24">
        <v>1335840</v>
      </c>
      <c r="N10" s="24">
        <v>1338150</v>
      </c>
      <c r="O10" s="24">
        <v>1327410</v>
      </c>
      <c r="P10" s="24">
        <v>1300620</v>
      </c>
      <c r="Q10" s="24">
        <v>1277790</v>
      </c>
      <c r="R10" s="24">
        <v>1251540</v>
      </c>
      <c r="S10" s="24">
        <v>1228950</v>
      </c>
      <c r="T10" s="24">
        <v>1201950</v>
      </c>
      <c r="U10" s="24">
        <v>1183320</v>
      </c>
      <c r="V10" s="24">
        <v>1157850</v>
      </c>
      <c r="W10" s="24">
        <v>1079760</v>
      </c>
      <c r="X10" s="24">
        <v>978685</v>
      </c>
      <c r="Y10" s="24">
        <v>910885</v>
      </c>
      <c r="Z10" s="24">
        <v>848695</v>
      </c>
      <c r="AA10" s="24">
        <v>767725</v>
      </c>
      <c r="AB10" s="24">
        <v>743425</v>
      </c>
      <c r="AC10" s="24">
        <v>716095</v>
      </c>
      <c r="AD10" s="24">
        <v>693625</v>
      </c>
      <c r="AE10" s="24">
        <v>676255</v>
      </c>
      <c r="AF10" s="24">
        <v>666115</v>
      </c>
      <c r="AG10" s="24">
        <v>639235</v>
      </c>
      <c r="AH10" s="24">
        <v>600985</v>
      </c>
    </row>
    <row r="11" spans="1:34" ht="14.1" customHeight="1">
      <c r="A11" s="21">
        <v>9</v>
      </c>
      <c r="B11" s="22" t="s">
        <v>74</v>
      </c>
      <c r="C11" s="23">
        <v>75600</v>
      </c>
      <c r="D11" s="24">
        <v>82000</v>
      </c>
      <c r="E11" s="24">
        <v>92500</v>
      </c>
      <c r="F11" s="24">
        <v>107000</v>
      </c>
      <c r="G11" s="24">
        <v>124600</v>
      </c>
      <c r="H11" s="24">
        <v>145000</v>
      </c>
      <c r="I11" s="24">
        <v>163000</v>
      </c>
      <c r="J11" s="24">
        <v>177800</v>
      </c>
      <c r="K11" s="24">
        <v>190600</v>
      </c>
      <c r="L11" s="24">
        <v>202700</v>
      </c>
      <c r="M11" s="24">
        <v>218500</v>
      </c>
      <c r="N11" s="24">
        <v>243300</v>
      </c>
      <c r="O11" s="24">
        <v>260500</v>
      </c>
      <c r="P11" s="24">
        <v>273100</v>
      </c>
      <c r="Q11" s="24">
        <v>286800</v>
      </c>
      <c r="R11" s="24">
        <v>298800</v>
      </c>
      <c r="S11" s="24">
        <v>308300</v>
      </c>
      <c r="T11" s="24">
        <v>315900</v>
      </c>
      <c r="U11" s="24">
        <v>326600</v>
      </c>
      <c r="V11" s="24">
        <v>331700</v>
      </c>
      <c r="W11" s="24">
        <v>336200</v>
      </c>
      <c r="X11" s="24">
        <v>337094</v>
      </c>
      <c r="Y11" s="24">
        <v>336494</v>
      </c>
      <c r="Z11" s="24">
        <v>329694</v>
      </c>
      <c r="AA11" s="24">
        <v>320494</v>
      </c>
      <c r="AB11" s="24">
        <v>306394</v>
      </c>
      <c r="AC11" s="24">
        <v>292394</v>
      </c>
      <c r="AD11" s="24">
        <v>284894</v>
      </c>
      <c r="AE11" s="24">
        <v>279494</v>
      </c>
      <c r="AF11" s="24">
        <v>271394</v>
      </c>
      <c r="AG11" s="24">
        <v>256694</v>
      </c>
      <c r="AH11" s="24">
        <v>234794</v>
      </c>
    </row>
    <row r="12" spans="1:34" ht="14.1" customHeight="1">
      <c r="A12" s="21">
        <v>10</v>
      </c>
      <c r="B12" s="22" t="s">
        <v>16</v>
      </c>
      <c r="C12" s="23">
        <v>3982720</v>
      </c>
      <c r="D12" s="24">
        <v>3979080</v>
      </c>
      <c r="E12" s="24">
        <v>3924410</v>
      </c>
      <c r="F12" s="24">
        <v>3829770</v>
      </c>
      <c r="G12" s="24">
        <v>3698450</v>
      </c>
      <c r="H12" s="24">
        <v>3521840</v>
      </c>
      <c r="I12" s="24">
        <v>3303720</v>
      </c>
      <c r="J12" s="24">
        <v>3062990</v>
      </c>
      <c r="K12" s="24">
        <v>2779070</v>
      </c>
      <c r="L12" s="24">
        <v>2448950</v>
      </c>
      <c r="M12" s="24">
        <v>2083270</v>
      </c>
      <c r="N12" s="24">
        <v>1685600</v>
      </c>
      <c r="O12" s="24">
        <v>1408400</v>
      </c>
      <c r="P12" s="24">
        <v>1205050</v>
      </c>
      <c r="Q12" s="24">
        <v>1045240</v>
      </c>
      <c r="R12" s="24">
        <v>934570</v>
      </c>
      <c r="S12" s="24">
        <v>842450</v>
      </c>
      <c r="T12" s="24">
        <v>764540</v>
      </c>
      <c r="U12" s="24">
        <v>689570</v>
      </c>
      <c r="V12" s="24">
        <v>594090</v>
      </c>
      <c r="W12" s="24">
        <v>510300</v>
      </c>
      <c r="X12" s="24">
        <v>442890</v>
      </c>
      <c r="Y12" s="24">
        <v>391020</v>
      </c>
      <c r="Z12" s="24">
        <v>343630</v>
      </c>
      <c r="AA12" s="24">
        <v>297430</v>
      </c>
      <c r="AB12" s="24">
        <v>261030</v>
      </c>
      <c r="AC12" s="24">
        <v>230650</v>
      </c>
      <c r="AD12" s="24">
        <v>187390</v>
      </c>
      <c r="AE12" s="24">
        <v>151830</v>
      </c>
      <c r="AF12" s="24">
        <v>126980</v>
      </c>
      <c r="AG12" s="24">
        <v>102200</v>
      </c>
      <c r="AH12" s="24">
        <v>79590</v>
      </c>
    </row>
    <row r="13" spans="1:34">
      <c r="A13" s="21" t="s">
        <v>72</v>
      </c>
      <c r="B13" s="22" t="s">
        <v>75</v>
      </c>
      <c r="C13" s="23">
        <v>30420</v>
      </c>
      <c r="D13" s="24">
        <v>37620</v>
      </c>
      <c r="E13" s="24">
        <v>43290</v>
      </c>
      <c r="F13" s="24">
        <v>47040</v>
      </c>
      <c r="G13" s="24">
        <v>51300</v>
      </c>
      <c r="H13" s="24">
        <v>53790</v>
      </c>
      <c r="I13" s="24">
        <v>58770</v>
      </c>
      <c r="J13" s="24">
        <v>64260</v>
      </c>
      <c r="K13" s="24">
        <v>67950</v>
      </c>
      <c r="L13" s="24">
        <v>71670</v>
      </c>
      <c r="M13" s="24">
        <v>73680</v>
      </c>
      <c r="N13" s="24">
        <v>78270</v>
      </c>
      <c r="O13" s="24">
        <v>83550</v>
      </c>
      <c r="P13" s="24">
        <v>87630</v>
      </c>
      <c r="Q13" s="24">
        <v>88290</v>
      </c>
      <c r="R13" s="24">
        <v>92040</v>
      </c>
      <c r="S13" s="24">
        <v>96960</v>
      </c>
      <c r="T13" s="24">
        <v>100260</v>
      </c>
      <c r="U13" s="24">
        <v>106410</v>
      </c>
      <c r="V13" s="24">
        <v>111150</v>
      </c>
      <c r="W13" s="24">
        <v>118410</v>
      </c>
      <c r="X13" s="24">
        <v>114233</v>
      </c>
      <c r="Y13" s="24">
        <v>111863</v>
      </c>
      <c r="Z13" s="24">
        <v>112253</v>
      </c>
      <c r="AA13" s="24">
        <v>110543</v>
      </c>
      <c r="AB13" s="24">
        <v>107873</v>
      </c>
      <c r="AC13" s="24">
        <v>103403</v>
      </c>
      <c r="AD13" s="24">
        <v>99083</v>
      </c>
      <c r="AE13" s="24">
        <v>95573</v>
      </c>
      <c r="AF13" s="24">
        <v>90533</v>
      </c>
      <c r="AG13" s="24">
        <v>84413</v>
      </c>
      <c r="AH13" s="24">
        <v>75683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1040</v>
      </c>
      <c r="L14" s="24">
        <v>2700</v>
      </c>
      <c r="M14" s="24">
        <v>6600</v>
      </c>
      <c r="N14" s="24">
        <v>15300</v>
      </c>
      <c r="O14" s="24">
        <v>26040</v>
      </c>
      <c r="P14" s="24">
        <v>38340</v>
      </c>
      <c r="Q14" s="24">
        <v>54540</v>
      </c>
      <c r="R14" s="24">
        <v>85940</v>
      </c>
      <c r="S14" s="24">
        <v>130380</v>
      </c>
      <c r="T14" s="24">
        <v>150900</v>
      </c>
      <c r="U14" s="24">
        <v>174840</v>
      </c>
      <c r="V14" s="24">
        <v>195900</v>
      </c>
      <c r="W14" s="24">
        <v>216140</v>
      </c>
      <c r="X14" s="24">
        <v>227316</v>
      </c>
      <c r="Y14" s="24">
        <v>243636</v>
      </c>
      <c r="Z14" s="24">
        <v>260476</v>
      </c>
      <c r="AA14" s="24">
        <v>275496</v>
      </c>
      <c r="AB14" s="24">
        <v>286096</v>
      </c>
      <c r="AC14" s="24">
        <v>296116</v>
      </c>
      <c r="AD14" s="24">
        <v>306456</v>
      </c>
      <c r="AE14" s="24">
        <v>319016</v>
      </c>
      <c r="AF14" s="24">
        <v>330176</v>
      </c>
      <c r="AG14" s="24">
        <v>330576</v>
      </c>
      <c r="AH14" s="24">
        <v>331336</v>
      </c>
    </row>
    <row r="15" spans="1:34" ht="25.15" customHeight="1">
      <c r="A15" s="21" t="s">
        <v>87</v>
      </c>
      <c r="B15" s="22" t="s">
        <v>76</v>
      </c>
      <c r="C15" s="23">
        <v>60383</v>
      </c>
      <c r="D15" s="24">
        <v>68265</v>
      </c>
      <c r="E15" s="24">
        <v>75891</v>
      </c>
      <c r="F15" s="24">
        <v>84974</v>
      </c>
      <c r="G15" s="24">
        <v>95350</v>
      </c>
      <c r="H15" s="24">
        <v>108249</v>
      </c>
      <c r="I15" s="24">
        <v>119005</v>
      </c>
      <c r="J15" s="24">
        <v>128646</v>
      </c>
      <c r="K15" s="24">
        <v>139328</v>
      </c>
      <c r="L15" s="24">
        <v>149056</v>
      </c>
      <c r="M15" s="24">
        <v>158666</v>
      </c>
      <c r="N15" s="24">
        <v>176487</v>
      </c>
      <c r="O15" s="24">
        <v>191456</v>
      </c>
      <c r="P15" s="24">
        <v>203132</v>
      </c>
      <c r="Q15" s="24">
        <v>216705</v>
      </c>
      <c r="R15" s="24">
        <v>233475</v>
      </c>
      <c r="S15" s="24">
        <v>261124</v>
      </c>
      <c r="T15" s="24">
        <v>279626</v>
      </c>
      <c r="U15" s="24">
        <v>296608</v>
      </c>
      <c r="V15" s="24">
        <v>310406</v>
      </c>
      <c r="W15" s="24">
        <v>327690</v>
      </c>
      <c r="X15" s="24">
        <v>343577</v>
      </c>
      <c r="Y15" s="24">
        <v>364686</v>
      </c>
      <c r="Z15" s="24">
        <v>384334</v>
      </c>
      <c r="AA15" s="24">
        <v>402649</v>
      </c>
      <c r="AB15" s="24">
        <v>422165</v>
      </c>
      <c r="AC15" s="24">
        <v>439352</v>
      </c>
      <c r="AD15" s="24">
        <v>454935</v>
      </c>
      <c r="AE15" s="24">
        <v>468017</v>
      </c>
      <c r="AF15" s="24">
        <v>477286</v>
      </c>
      <c r="AG15" s="24">
        <v>487569</v>
      </c>
      <c r="AH15" s="24">
        <v>496024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479</v>
      </c>
      <c r="N16" s="24">
        <v>1827</v>
      </c>
      <c r="O16" s="24">
        <v>2532</v>
      </c>
      <c r="P16" s="24">
        <v>3582</v>
      </c>
      <c r="Q16" s="24">
        <v>6342</v>
      </c>
      <c r="R16" s="24">
        <v>14149</v>
      </c>
      <c r="S16" s="24">
        <v>25234</v>
      </c>
      <c r="T16" s="24">
        <v>39356</v>
      </c>
      <c r="U16" s="24">
        <v>49328</v>
      </c>
      <c r="V16" s="24">
        <v>60719</v>
      </c>
      <c r="W16" s="24">
        <v>72084</v>
      </c>
      <c r="X16" s="24">
        <v>85028</v>
      </c>
      <c r="Y16" s="24">
        <v>97269</v>
      </c>
      <c r="Z16" s="24">
        <v>110576</v>
      </c>
      <c r="AA16" s="24">
        <v>129771</v>
      </c>
      <c r="AB16" s="24">
        <v>151727</v>
      </c>
      <c r="AC16" s="24">
        <v>170160</v>
      </c>
      <c r="AD16" s="24">
        <v>194264</v>
      </c>
      <c r="AE16" s="24">
        <v>213873</v>
      </c>
      <c r="AF16" s="24">
        <v>228417</v>
      </c>
      <c r="AG16" s="24">
        <v>244899</v>
      </c>
      <c r="AH16" s="24">
        <v>260060</v>
      </c>
    </row>
    <row r="17" spans="1:34" ht="25.15" customHeight="1">
      <c r="A17" s="21">
        <v>13</v>
      </c>
      <c r="B17" s="22" t="s">
        <v>77</v>
      </c>
      <c r="C17" s="23">
        <v>171091</v>
      </c>
      <c r="D17" s="24">
        <v>187552</v>
      </c>
      <c r="E17" s="24">
        <v>197362</v>
      </c>
      <c r="F17" s="24">
        <v>206486</v>
      </c>
      <c r="G17" s="24">
        <v>213859</v>
      </c>
      <c r="H17" s="24">
        <v>221752</v>
      </c>
      <c r="I17" s="24">
        <v>231184</v>
      </c>
      <c r="J17" s="24">
        <v>234783</v>
      </c>
      <c r="K17" s="24">
        <v>235980</v>
      </c>
      <c r="L17" s="24">
        <v>238532</v>
      </c>
      <c r="M17" s="24">
        <v>239849</v>
      </c>
      <c r="N17" s="24">
        <v>244042</v>
      </c>
      <c r="O17" s="24">
        <v>245839</v>
      </c>
      <c r="P17" s="24">
        <v>247562</v>
      </c>
      <c r="Q17" s="24">
        <v>246834</v>
      </c>
      <c r="R17" s="24">
        <v>249630</v>
      </c>
      <c r="S17" s="24">
        <v>252899</v>
      </c>
      <c r="T17" s="24">
        <v>255781</v>
      </c>
      <c r="U17" s="24">
        <v>257996</v>
      </c>
      <c r="V17" s="24">
        <v>260444</v>
      </c>
      <c r="W17" s="24">
        <v>261442</v>
      </c>
      <c r="X17" s="24">
        <v>262281</v>
      </c>
      <c r="Y17" s="24">
        <v>263390</v>
      </c>
      <c r="Z17" s="24">
        <v>264633</v>
      </c>
      <c r="AA17" s="24">
        <v>268361</v>
      </c>
      <c r="AB17" s="24">
        <v>271416</v>
      </c>
      <c r="AC17" s="24">
        <v>272738</v>
      </c>
      <c r="AD17" s="24">
        <v>279724</v>
      </c>
      <c r="AE17" s="24">
        <v>280427</v>
      </c>
      <c r="AF17" s="24">
        <v>280421</v>
      </c>
      <c r="AG17" s="24">
        <v>282604</v>
      </c>
      <c r="AH17" s="24">
        <v>283212</v>
      </c>
    </row>
    <row r="18" spans="1:34" ht="25.15" customHeight="1">
      <c r="A18" s="21" t="s">
        <v>89</v>
      </c>
      <c r="B18" s="22" t="s">
        <v>17</v>
      </c>
      <c r="C18" s="23">
        <v>32671</v>
      </c>
      <c r="D18" s="24">
        <v>38131</v>
      </c>
      <c r="E18" s="24">
        <v>46366</v>
      </c>
      <c r="F18" s="24">
        <v>51206</v>
      </c>
      <c r="G18" s="24">
        <v>59661</v>
      </c>
      <c r="H18" s="24">
        <v>68248</v>
      </c>
      <c r="I18" s="24">
        <v>75798</v>
      </c>
      <c r="J18" s="24">
        <v>83558</v>
      </c>
      <c r="K18" s="24">
        <v>89554</v>
      </c>
      <c r="L18" s="24">
        <v>97067</v>
      </c>
      <c r="M18" s="24">
        <v>101347</v>
      </c>
      <c r="N18" s="24">
        <v>104707</v>
      </c>
      <c r="O18" s="24">
        <v>111122</v>
      </c>
      <c r="P18" s="24">
        <v>115582</v>
      </c>
      <c r="Q18" s="24">
        <v>122210</v>
      </c>
      <c r="R18" s="24">
        <v>129248</v>
      </c>
      <c r="S18" s="24">
        <v>141048</v>
      </c>
      <c r="T18" s="24">
        <v>153373</v>
      </c>
      <c r="U18" s="24">
        <v>165473</v>
      </c>
      <c r="V18" s="24">
        <v>176861</v>
      </c>
      <c r="W18" s="24">
        <v>184861</v>
      </c>
      <c r="X18" s="24">
        <v>198016</v>
      </c>
      <c r="Y18" s="24">
        <v>209206</v>
      </c>
      <c r="Z18" s="24">
        <v>217171</v>
      </c>
      <c r="AA18" s="24">
        <v>225491</v>
      </c>
      <c r="AB18" s="24">
        <v>235116</v>
      </c>
      <c r="AC18" s="24">
        <v>245388</v>
      </c>
      <c r="AD18" s="24">
        <v>253000</v>
      </c>
      <c r="AE18" s="24">
        <v>259388</v>
      </c>
      <c r="AF18" s="24">
        <v>264749</v>
      </c>
      <c r="AG18" s="24">
        <v>270885</v>
      </c>
      <c r="AH18" s="24">
        <v>272449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800</v>
      </c>
      <c r="Q19" s="24">
        <v>800</v>
      </c>
      <c r="R19" s="24">
        <v>2480</v>
      </c>
      <c r="S19" s="24">
        <v>5992</v>
      </c>
      <c r="T19" s="24">
        <v>9752</v>
      </c>
      <c r="U19" s="24">
        <v>15912</v>
      </c>
      <c r="V19" s="24">
        <v>21656</v>
      </c>
      <c r="W19" s="24">
        <v>24656</v>
      </c>
      <c r="X19" s="24">
        <v>29936</v>
      </c>
      <c r="Y19" s="24">
        <v>34046</v>
      </c>
      <c r="Z19" s="24">
        <v>34346</v>
      </c>
      <c r="AA19" s="24">
        <v>38446</v>
      </c>
      <c r="AB19" s="24">
        <v>41046</v>
      </c>
      <c r="AC19" s="24">
        <v>46709</v>
      </c>
      <c r="AD19" s="24">
        <v>50529</v>
      </c>
      <c r="AE19" s="24">
        <v>53735</v>
      </c>
      <c r="AF19" s="24">
        <v>54635</v>
      </c>
      <c r="AG19" s="24">
        <v>55886</v>
      </c>
      <c r="AH19" s="24">
        <v>59182</v>
      </c>
    </row>
    <row r="20" spans="1:34" ht="25.15" customHeight="1">
      <c r="A20" s="21">
        <v>15</v>
      </c>
      <c r="B20" s="22" t="s">
        <v>18</v>
      </c>
      <c r="C20" s="23">
        <v>75671</v>
      </c>
      <c r="D20" s="24">
        <v>83391</v>
      </c>
      <c r="E20" s="24">
        <v>91511</v>
      </c>
      <c r="F20" s="24">
        <v>95920</v>
      </c>
      <c r="G20" s="24">
        <v>99400</v>
      </c>
      <c r="H20" s="24">
        <v>103950</v>
      </c>
      <c r="I20" s="24">
        <v>105143</v>
      </c>
      <c r="J20" s="24">
        <v>108828</v>
      </c>
      <c r="K20" s="24">
        <v>107760</v>
      </c>
      <c r="L20" s="24">
        <v>110254</v>
      </c>
      <c r="M20" s="24">
        <v>112185</v>
      </c>
      <c r="N20" s="24">
        <v>112831</v>
      </c>
      <c r="O20" s="24">
        <v>113265</v>
      </c>
      <c r="P20" s="24">
        <v>113860</v>
      </c>
      <c r="Q20" s="24">
        <v>112094</v>
      </c>
      <c r="R20" s="24">
        <v>112169</v>
      </c>
      <c r="S20" s="24">
        <v>112634</v>
      </c>
      <c r="T20" s="24">
        <v>113978</v>
      </c>
      <c r="U20" s="24">
        <v>116016</v>
      </c>
      <c r="V20" s="24">
        <v>116144</v>
      </c>
      <c r="W20" s="24">
        <v>116909</v>
      </c>
      <c r="X20" s="24">
        <v>119881</v>
      </c>
      <c r="Y20" s="24">
        <v>118610</v>
      </c>
      <c r="Z20" s="24">
        <v>119640</v>
      </c>
      <c r="AA20" s="24">
        <v>119761</v>
      </c>
      <c r="AB20" s="24">
        <v>116986</v>
      </c>
      <c r="AC20" s="24">
        <v>116838</v>
      </c>
      <c r="AD20" s="24">
        <v>117248</v>
      </c>
      <c r="AE20" s="24">
        <v>117549</v>
      </c>
      <c r="AF20" s="24">
        <v>118210</v>
      </c>
      <c r="AG20" s="24">
        <v>118928</v>
      </c>
      <c r="AH20" s="24">
        <v>118566</v>
      </c>
    </row>
    <row r="21" spans="1:34" ht="25.15" customHeight="1">
      <c r="A21" s="21" t="s">
        <v>91</v>
      </c>
      <c r="B21" s="22" t="s">
        <v>19</v>
      </c>
      <c r="C21" s="23">
        <v>44490</v>
      </c>
      <c r="D21" s="24">
        <v>56340</v>
      </c>
      <c r="E21" s="24">
        <v>66880</v>
      </c>
      <c r="F21" s="24">
        <v>74520</v>
      </c>
      <c r="G21" s="24">
        <v>91520</v>
      </c>
      <c r="H21" s="24">
        <v>128610</v>
      </c>
      <c r="I21" s="24">
        <v>155855</v>
      </c>
      <c r="J21" s="24">
        <v>176025</v>
      </c>
      <c r="K21" s="24">
        <v>188714</v>
      </c>
      <c r="L21" s="24">
        <v>204704</v>
      </c>
      <c r="M21" s="24">
        <v>222971</v>
      </c>
      <c r="N21" s="24">
        <v>227421</v>
      </c>
      <c r="O21" s="24">
        <v>242541</v>
      </c>
      <c r="P21" s="24">
        <v>259081</v>
      </c>
      <c r="Q21" s="24">
        <v>272821</v>
      </c>
      <c r="R21" s="24">
        <v>281365</v>
      </c>
      <c r="S21" s="24">
        <v>314253</v>
      </c>
      <c r="T21" s="24">
        <v>349586</v>
      </c>
      <c r="U21" s="24">
        <v>391813</v>
      </c>
      <c r="V21" s="24">
        <v>430753</v>
      </c>
      <c r="W21" s="24">
        <v>467831</v>
      </c>
      <c r="X21" s="24">
        <v>520388</v>
      </c>
      <c r="Y21" s="24">
        <v>572708</v>
      </c>
      <c r="Z21" s="24">
        <v>621358</v>
      </c>
      <c r="AA21" s="24">
        <v>680716</v>
      </c>
      <c r="AB21" s="24">
        <v>728151</v>
      </c>
      <c r="AC21" s="24">
        <v>776888</v>
      </c>
      <c r="AD21" s="24">
        <v>826972</v>
      </c>
      <c r="AE21" s="24">
        <v>849576</v>
      </c>
      <c r="AF21" s="24">
        <v>891206</v>
      </c>
      <c r="AG21" s="24">
        <v>962771</v>
      </c>
      <c r="AH21" s="24">
        <v>978736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1190</v>
      </c>
      <c r="R22" s="24">
        <v>1190</v>
      </c>
      <c r="S22" s="24">
        <v>6590</v>
      </c>
      <c r="T22" s="24">
        <v>11380</v>
      </c>
      <c r="U22" s="24">
        <v>20736</v>
      </c>
      <c r="V22" s="24">
        <v>22716</v>
      </c>
      <c r="W22" s="24">
        <v>23364</v>
      </c>
      <c r="X22" s="24">
        <v>33758</v>
      </c>
      <c r="Y22" s="24">
        <v>35118</v>
      </c>
      <c r="Z22" s="24">
        <v>37118</v>
      </c>
      <c r="AA22" s="24">
        <v>44118</v>
      </c>
      <c r="AB22" s="24">
        <v>45438</v>
      </c>
      <c r="AC22" s="24">
        <v>49097</v>
      </c>
      <c r="AD22" s="24">
        <v>50148</v>
      </c>
      <c r="AE22" s="24">
        <v>51328</v>
      </c>
      <c r="AF22" s="24">
        <v>53879</v>
      </c>
      <c r="AG22" s="24">
        <v>55079</v>
      </c>
      <c r="AH22" s="24">
        <v>55079</v>
      </c>
    </row>
    <row r="23" spans="1:34" ht="25.15" customHeight="1">
      <c r="A23" s="21">
        <v>17</v>
      </c>
      <c r="B23" s="22" t="s">
        <v>20</v>
      </c>
      <c r="C23" s="23">
        <v>183950</v>
      </c>
      <c r="D23" s="24">
        <v>202690</v>
      </c>
      <c r="E23" s="24">
        <v>220761</v>
      </c>
      <c r="F23" s="24">
        <v>234264</v>
      </c>
      <c r="G23" s="24">
        <v>256524</v>
      </c>
      <c r="H23" s="24">
        <v>271394</v>
      </c>
      <c r="I23" s="24">
        <v>277368</v>
      </c>
      <c r="J23" s="24">
        <v>287928</v>
      </c>
      <c r="K23" s="24">
        <v>288225</v>
      </c>
      <c r="L23" s="24">
        <v>297834</v>
      </c>
      <c r="M23" s="24">
        <v>306342</v>
      </c>
      <c r="N23" s="24">
        <v>318022</v>
      </c>
      <c r="O23" s="24">
        <v>322962</v>
      </c>
      <c r="P23" s="24">
        <v>317190</v>
      </c>
      <c r="Q23" s="24">
        <v>317465</v>
      </c>
      <c r="R23" s="24">
        <v>318516</v>
      </c>
      <c r="S23" s="24">
        <v>321531</v>
      </c>
      <c r="T23" s="24">
        <v>329301</v>
      </c>
      <c r="U23" s="24">
        <v>322151</v>
      </c>
      <c r="V23" s="24">
        <v>322871</v>
      </c>
      <c r="W23" s="24">
        <v>333750</v>
      </c>
      <c r="X23" s="24">
        <v>333499</v>
      </c>
      <c r="Y23" s="24">
        <v>329764</v>
      </c>
      <c r="Z23" s="24">
        <v>329504</v>
      </c>
      <c r="AA23" s="24">
        <v>332315</v>
      </c>
      <c r="AB23" s="24">
        <v>324676</v>
      </c>
      <c r="AC23" s="24">
        <v>319066</v>
      </c>
      <c r="AD23" s="24">
        <v>315629</v>
      </c>
      <c r="AE23" s="24">
        <v>312644</v>
      </c>
      <c r="AF23" s="24">
        <v>319494</v>
      </c>
      <c r="AG23" s="24">
        <v>319611</v>
      </c>
      <c r="AH23" s="24">
        <v>323864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3480</v>
      </c>
      <c r="I24" s="24">
        <v>11180</v>
      </c>
      <c r="J24" s="24">
        <v>13900</v>
      </c>
      <c r="K24" s="24">
        <v>15650</v>
      </c>
      <c r="L24" s="24">
        <v>15650</v>
      </c>
      <c r="M24" s="24">
        <v>15650</v>
      </c>
      <c r="N24" s="24">
        <v>15550</v>
      </c>
      <c r="O24" s="24">
        <v>9876</v>
      </c>
      <c r="P24" s="24">
        <v>10211</v>
      </c>
      <c r="Q24" s="24">
        <v>10272</v>
      </c>
      <c r="R24" s="24">
        <v>10139</v>
      </c>
      <c r="S24" s="24">
        <v>15877</v>
      </c>
      <c r="T24" s="24">
        <v>54394</v>
      </c>
      <c r="U24" s="24">
        <v>116972</v>
      </c>
      <c r="V24" s="24">
        <v>116972</v>
      </c>
      <c r="W24" s="24">
        <v>191385</v>
      </c>
      <c r="X24" s="24">
        <v>191385</v>
      </c>
      <c r="Y24" s="24">
        <v>221385</v>
      </c>
      <c r="Z24" s="24">
        <v>222385</v>
      </c>
      <c r="AA24" s="24">
        <v>222385</v>
      </c>
      <c r="AB24" s="24">
        <v>227635</v>
      </c>
      <c r="AC24" s="24">
        <v>214635</v>
      </c>
      <c r="AD24" s="24">
        <v>220985</v>
      </c>
      <c r="AE24" s="24">
        <v>226782</v>
      </c>
      <c r="AF24" s="24">
        <v>263892</v>
      </c>
      <c r="AG24" s="24">
        <v>270702</v>
      </c>
      <c r="AH24" s="24">
        <v>272248</v>
      </c>
    </row>
    <row r="25" spans="1:34" ht="14.1" customHeight="1">
      <c r="A25" s="21">
        <v>19</v>
      </c>
      <c r="B25" s="22" t="s">
        <v>22</v>
      </c>
      <c r="C25" s="23">
        <v>268850</v>
      </c>
      <c r="D25" s="24">
        <v>278800</v>
      </c>
      <c r="E25" s="24">
        <v>288100</v>
      </c>
      <c r="F25" s="24">
        <v>307600</v>
      </c>
      <c r="G25" s="24">
        <v>376500</v>
      </c>
      <c r="H25" s="24">
        <v>383600</v>
      </c>
      <c r="I25" s="24">
        <v>395850</v>
      </c>
      <c r="J25" s="24">
        <v>399900</v>
      </c>
      <c r="K25" s="24">
        <v>346400</v>
      </c>
      <c r="L25" s="24">
        <v>360800</v>
      </c>
      <c r="M25" s="24">
        <v>401350</v>
      </c>
      <c r="N25" s="24">
        <v>434150</v>
      </c>
      <c r="O25" s="24">
        <v>474300</v>
      </c>
      <c r="P25" s="24">
        <v>473100</v>
      </c>
      <c r="Q25" s="24">
        <v>469100</v>
      </c>
      <c r="R25" s="24">
        <v>484960</v>
      </c>
      <c r="S25" s="24">
        <v>481320</v>
      </c>
      <c r="T25" s="24">
        <v>487320</v>
      </c>
      <c r="U25" s="24">
        <v>386470</v>
      </c>
      <c r="V25" s="24">
        <v>411220</v>
      </c>
      <c r="W25" s="24">
        <v>479520</v>
      </c>
      <c r="X25" s="24">
        <v>489020</v>
      </c>
      <c r="Y25" s="24">
        <v>496280</v>
      </c>
      <c r="Z25" s="24">
        <v>497740</v>
      </c>
      <c r="AA25" s="24">
        <v>531080</v>
      </c>
      <c r="AB25" s="24">
        <v>517430</v>
      </c>
      <c r="AC25" s="24">
        <v>577770</v>
      </c>
      <c r="AD25" s="24">
        <v>612520</v>
      </c>
      <c r="AE25" s="24">
        <v>591220</v>
      </c>
      <c r="AF25" s="24">
        <v>597380</v>
      </c>
      <c r="AG25" s="24">
        <v>615477</v>
      </c>
      <c r="AH25" s="24">
        <v>640480</v>
      </c>
    </row>
    <row r="26" spans="1:34" ht="14.1" customHeight="1">
      <c r="A26" s="25">
        <v>20</v>
      </c>
      <c r="B26" s="26" t="s">
        <v>230</v>
      </c>
      <c r="C26" s="48" t="s">
        <v>33</v>
      </c>
      <c r="D26" s="49" t="s">
        <v>33</v>
      </c>
      <c r="E26" s="49" t="s">
        <v>33</v>
      </c>
      <c r="F26" s="49" t="s">
        <v>33</v>
      </c>
      <c r="G26" s="49" t="s">
        <v>33</v>
      </c>
      <c r="H26" s="49" t="s">
        <v>33</v>
      </c>
      <c r="I26" s="49" t="s">
        <v>33</v>
      </c>
      <c r="J26" s="49" t="s">
        <v>33</v>
      </c>
      <c r="K26" s="49" t="s">
        <v>33</v>
      </c>
      <c r="L26" s="49" t="s">
        <v>33</v>
      </c>
      <c r="M26" s="49" t="s">
        <v>33</v>
      </c>
      <c r="N26" s="49" t="s">
        <v>33</v>
      </c>
      <c r="O26" s="49" t="s">
        <v>33</v>
      </c>
      <c r="P26" s="49" t="s">
        <v>33</v>
      </c>
      <c r="Q26" s="49" t="s">
        <v>33</v>
      </c>
      <c r="R26" s="49" t="s">
        <v>33</v>
      </c>
      <c r="S26" s="49" t="s">
        <v>33</v>
      </c>
      <c r="T26" s="49" t="s">
        <v>33</v>
      </c>
      <c r="U26" s="49" t="s">
        <v>33</v>
      </c>
      <c r="V26" s="49" t="s">
        <v>33</v>
      </c>
      <c r="W26" s="49" t="s">
        <v>33</v>
      </c>
      <c r="X26" s="49" t="s">
        <v>33</v>
      </c>
      <c r="Y26" s="49" t="s">
        <v>33</v>
      </c>
      <c r="Z26" s="49" t="s">
        <v>33</v>
      </c>
      <c r="AA26" s="49" t="s">
        <v>33</v>
      </c>
      <c r="AB26" s="49" t="s">
        <v>33</v>
      </c>
      <c r="AC26" s="49" t="s">
        <v>33</v>
      </c>
      <c r="AD26" s="49" t="s">
        <v>33</v>
      </c>
      <c r="AE26" s="49" t="s">
        <v>33</v>
      </c>
      <c r="AF26" s="49" t="s">
        <v>33</v>
      </c>
      <c r="AG26" s="49" t="s">
        <v>33</v>
      </c>
      <c r="AH26" s="49" t="s">
        <v>33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5275161</v>
      </c>
      <c r="D28" s="36">
        <v>5420555</v>
      </c>
      <c r="E28" s="36">
        <v>5541476</v>
      </c>
      <c r="F28" s="36">
        <v>5628592</v>
      </c>
      <c r="G28" s="36">
        <v>5724228</v>
      </c>
      <c r="H28" s="36">
        <v>5817180</v>
      </c>
      <c r="I28" s="36">
        <v>5923300</v>
      </c>
      <c r="J28" s="36">
        <v>5991392</v>
      </c>
      <c r="K28" s="36">
        <v>6016138</v>
      </c>
      <c r="L28" s="36">
        <v>6022401</v>
      </c>
      <c r="M28" s="36">
        <v>5989405</v>
      </c>
      <c r="N28" s="36">
        <v>6006725</v>
      </c>
      <c r="O28" s="36">
        <v>6010790</v>
      </c>
      <c r="P28" s="36">
        <v>6045770</v>
      </c>
      <c r="Q28" s="36">
        <v>6069458</v>
      </c>
      <c r="R28" s="36">
        <v>6120998</v>
      </c>
      <c r="S28" s="36">
        <v>6125828</v>
      </c>
      <c r="T28" s="36">
        <v>6093733</v>
      </c>
      <c r="U28" s="36">
        <v>6080516</v>
      </c>
      <c r="V28" s="36">
        <v>6017380</v>
      </c>
      <c r="W28" s="36">
        <v>5853618</v>
      </c>
      <c r="X28" s="36">
        <v>5790201</v>
      </c>
      <c r="Y28" s="36">
        <v>5759938</v>
      </c>
      <c r="Z28" s="36">
        <v>5764920</v>
      </c>
      <c r="AA28" s="36">
        <v>5723157</v>
      </c>
      <c r="AB28" s="36">
        <v>5649086</v>
      </c>
      <c r="AC28" s="36">
        <v>5575928</v>
      </c>
      <c r="AD28" s="36">
        <v>5474521</v>
      </c>
      <c r="AE28" s="36">
        <v>5369821</v>
      </c>
      <c r="AF28" s="36">
        <v>5252574</v>
      </c>
      <c r="AG28" s="36">
        <v>5158072</v>
      </c>
      <c r="AH28" s="36">
        <v>5034453</v>
      </c>
    </row>
    <row r="29" spans="1:34" ht="15.95" customHeight="1">
      <c r="A29" s="37" t="s">
        <v>25</v>
      </c>
      <c r="B29" s="38" t="s">
        <v>26</v>
      </c>
      <c r="C29" s="23">
        <v>6423040</v>
      </c>
      <c r="D29" s="24">
        <v>6442580</v>
      </c>
      <c r="E29" s="24">
        <v>6387800</v>
      </c>
      <c r="F29" s="24">
        <v>6290130</v>
      </c>
      <c r="G29" s="24">
        <v>6151440</v>
      </c>
      <c r="H29" s="24">
        <v>5942210</v>
      </c>
      <c r="I29" s="24">
        <v>5723540</v>
      </c>
      <c r="J29" s="24">
        <v>5469300</v>
      </c>
      <c r="K29" s="24">
        <v>5157890</v>
      </c>
      <c r="L29" s="24">
        <v>4791560</v>
      </c>
      <c r="M29" s="24">
        <v>4405710</v>
      </c>
      <c r="N29" s="24">
        <v>4016160</v>
      </c>
      <c r="O29" s="24">
        <v>3726960</v>
      </c>
      <c r="P29" s="24">
        <v>3491760</v>
      </c>
      <c r="Q29" s="24">
        <v>3306000</v>
      </c>
      <c r="R29" s="24">
        <v>3182850</v>
      </c>
      <c r="S29" s="24">
        <v>3086580</v>
      </c>
      <c r="T29" s="24">
        <v>2960890</v>
      </c>
      <c r="U29" s="24">
        <v>2867280</v>
      </c>
      <c r="V29" s="24">
        <v>2739370</v>
      </c>
      <c r="W29" s="24">
        <v>2548330</v>
      </c>
      <c r="X29" s="24">
        <v>2334278</v>
      </c>
      <c r="Y29" s="24">
        <v>2183098</v>
      </c>
      <c r="Z29" s="24">
        <v>2041768</v>
      </c>
      <c r="AA29" s="24">
        <v>1885108</v>
      </c>
      <c r="AB29" s="24">
        <v>1811563</v>
      </c>
      <c r="AC29" s="24">
        <v>1739146</v>
      </c>
      <c r="AD29" s="24">
        <v>1666256</v>
      </c>
      <c r="AE29" s="24">
        <v>1612651</v>
      </c>
      <c r="AF29" s="24">
        <v>1571115</v>
      </c>
      <c r="AG29" s="24">
        <v>1495572</v>
      </c>
      <c r="AH29" s="24">
        <v>1400358</v>
      </c>
    </row>
    <row r="30" spans="1:34" ht="15.95" customHeight="1">
      <c r="A30" s="37" t="s">
        <v>27</v>
      </c>
      <c r="B30" s="38" t="s">
        <v>28</v>
      </c>
      <c r="C30" s="23">
        <v>568257</v>
      </c>
      <c r="D30" s="24">
        <v>636370</v>
      </c>
      <c r="E30" s="24">
        <v>698772</v>
      </c>
      <c r="F30" s="24">
        <v>747371</v>
      </c>
      <c r="G30" s="24">
        <v>816314</v>
      </c>
      <c r="H30" s="24">
        <v>905683</v>
      </c>
      <c r="I30" s="24">
        <v>975533</v>
      </c>
      <c r="J30" s="24">
        <v>1033668</v>
      </c>
      <c r="K30" s="24">
        <v>1065211</v>
      </c>
      <c r="L30" s="24">
        <v>1113097</v>
      </c>
      <c r="M30" s="24">
        <v>1157489</v>
      </c>
      <c r="N30" s="24">
        <v>1200887</v>
      </c>
      <c r="O30" s="24">
        <v>1239592</v>
      </c>
      <c r="P30" s="24">
        <v>1270999</v>
      </c>
      <c r="Q30" s="24">
        <v>1306732</v>
      </c>
      <c r="R30" s="24">
        <v>1352360</v>
      </c>
      <c r="S30" s="24">
        <v>1457181</v>
      </c>
      <c r="T30" s="24">
        <v>1596526</v>
      </c>
      <c r="U30" s="24">
        <v>1753005</v>
      </c>
      <c r="V30" s="24">
        <v>1839541</v>
      </c>
      <c r="W30" s="24">
        <v>2003971</v>
      </c>
      <c r="X30" s="24">
        <v>2117750</v>
      </c>
      <c r="Y30" s="24">
        <v>2246183</v>
      </c>
      <c r="Z30" s="24">
        <v>2341067</v>
      </c>
      <c r="AA30" s="24">
        <v>2464013</v>
      </c>
      <c r="AB30" s="24">
        <v>2564357</v>
      </c>
      <c r="AC30" s="24">
        <v>2650873</v>
      </c>
      <c r="AD30" s="24">
        <v>2763434</v>
      </c>
      <c r="AE30" s="24">
        <v>2833319</v>
      </c>
      <c r="AF30" s="24">
        <v>2952191</v>
      </c>
      <c r="AG30" s="24">
        <v>3068934</v>
      </c>
      <c r="AH30" s="24">
        <v>3119420</v>
      </c>
    </row>
    <row r="31" spans="1:34" ht="15.95" customHeight="1">
      <c r="A31" s="39" t="s">
        <v>29</v>
      </c>
      <c r="B31" s="40" t="s">
        <v>34</v>
      </c>
      <c r="C31" s="27">
        <v>268850</v>
      </c>
      <c r="D31" s="28">
        <v>278800</v>
      </c>
      <c r="E31" s="28">
        <v>288100</v>
      </c>
      <c r="F31" s="28">
        <v>307600</v>
      </c>
      <c r="G31" s="28">
        <v>376500</v>
      </c>
      <c r="H31" s="28">
        <v>383600</v>
      </c>
      <c r="I31" s="28">
        <v>395850</v>
      </c>
      <c r="J31" s="28">
        <v>399900</v>
      </c>
      <c r="K31" s="28">
        <v>346400</v>
      </c>
      <c r="L31" s="28">
        <v>360800</v>
      </c>
      <c r="M31" s="28">
        <v>401350</v>
      </c>
      <c r="N31" s="28">
        <v>434150</v>
      </c>
      <c r="O31" s="28">
        <v>474300</v>
      </c>
      <c r="P31" s="28">
        <v>473100</v>
      </c>
      <c r="Q31" s="28">
        <v>469100</v>
      </c>
      <c r="R31" s="28">
        <v>484960</v>
      </c>
      <c r="S31" s="28">
        <v>481320</v>
      </c>
      <c r="T31" s="28">
        <v>487320</v>
      </c>
      <c r="U31" s="28">
        <v>386470</v>
      </c>
      <c r="V31" s="28">
        <v>411220</v>
      </c>
      <c r="W31" s="28">
        <v>479520</v>
      </c>
      <c r="X31" s="28">
        <v>489020</v>
      </c>
      <c r="Y31" s="28">
        <v>496280</v>
      </c>
      <c r="Z31" s="28">
        <v>497740</v>
      </c>
      <c r="AA31" s="28">
        <v>531080</v>
      </c>
      <c r="AB31" s="28">
        <v>517430</v>
      </c>
      <c r="AC31" s="28">
        <v>577770</v>
      </c>
      <c r="AD31" s="28">
        <v>612520</v>
      </c>
      <c r="AE31" s="28">
        <v>591220</v>
      </c>
      <c r="AF31" s="28">
        <v>597380</v>
      </c>
      <c r="AG31" s="28">
        <v>615477</v>
      </c>
      <c r="AH31" s="28">
        <v>640480</v>
      </c>
    </row>
    <row r="32" spans="1:34" ht="3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5" ht="15.95" customHeight="1">
      <c r="A33" s="50" t="s">
        <v>31</v>
      </c>
      <c r="B33" s="51" t="s">
        <v>35</v>
      </c>
      <c r="C33" s="52">
        <v>12535308</v>
      </c>
      <c r="D33" s="52">
        <v>12778305</v>
      </c>
      <c r="E33" s="52">
        <v>12916148</v>
      </c>
      <c r="F33" s="52">
        <v>12973693</v>
      </c>
      <c r="G33" s="52">
        <v>13068482</v>
      </c>
      <c r="H33" s="52">
        <v>13048673</v>
      </c>
      <c r="I33" s="52">
        <v>13018223</v>
      </c>
      <c r="J33" s="52">
        <v>12894260</v>
      </c>
      <c r="K33" s="52">
        <v>12585639</v>
      </c>
      <c r="L33" s="52">
        <v>12287858</v>
      </c>
      <c r="M33" s="52">
        <v>11953954</v>
      </c>
      <c r="N33" s="52">
        <v>11657922</v>
      </c>
      <c r="O33" s="52">
        <v>11451642</v>
      </c>
      <c r="P33" s="52">
        <v>11281629</v>
      </c>
      <c r="Q33" s="52">
        <v>11151290</v>
      </c>
      <c r="R33" s="52">
        <v>11141168</v>
      </c>
      <c r="S33" s="52">
        <v>11150909</v>
      </c>
      <c r="T33" s="52">
        <v>11138469</v>
      </c>
      <c r="U33" s="52">
        <v>11087271</v>
      </c>
      <c r="V33" s="52">
        <v>11007511</v>
      </c>
      <c r="W33" s="52">
        <v>10885439</v>
      </c>
      <c r="X33" s="52">
        <v>10731249</v>
      </c>
      <c r="Y33" s="52">
        <v>10685499</v>
      </c>
      <c r="Z33" s="52">
        <v>10645496</v>
      </c>
      <c r="AA33" s="52">
        <v>10603358</v>
      </c>
      <c r="AB33" s="53">
        <v>10542436</v>
      </c>
      <c r="AC33" s="53">
        <v>10543717</v>
      </c>
      <c r="AD33" s="53">
        <v>10516732</v>
      </c>
      <c r="AE33" s="53">
        <v>10407010</v>
      </c>
      <c r="AF33" s="53">
        <v>10373261</v>
      </c>
      <c r="AG33" s="261">
        <v>10338056</v>
      </c>
      <c r="AH33" s="53">
        <v>10194711</v>
      </c>
      <c r="AI33" s="258"/>
    </row>
    <row r="34" spans="1:35">
      <c r="Y34" s="18"/>
      <c r="Z34" s="18"/>
      <c r="AA34" s="18"/>
      <c r="AB34" s="138"/>
      <c r="AC34" s="138"/>
      <c r="AD34" s="138"/>
      <c r="AE34" s="138"/>
      <c r="AF34" s="260"/>
      <c r="AG34" s="260"/>
    </row>
    <row r="127" spans="4:33">
      <c r="D127" s="19">
        <v>1991</v>
      </c>
      <c r="E127" s="19">
        <v>1992</v>
      </c>
      <c r="F127" s="19">
        <v>1993</v>
      </c>
      <c r="G127" s="19">
        <v>1994</v>
      </c>
      <c r="H127" s="19">
        <v>1995</v>
      </c>
      <c r="I127" s="19">
        <v>1996</v>
      </c>
      <c r="J127" s="19">
        <v>1997</v>
      </c>
      <c r="K127" s="19">
        <v>1998</v>
      </c>
      <c r="L127" s="19">
        <v>1999</v>
      </c>
      <c r="M127" s="19">
        <v>2000</v>
      </c>
      <c r="N127" s="19">
        <v>2001</v>
      </c>
      <c r="O127" s="19">
        <v>2002</v>
      </c>
      <c r="P127" s="19">
        <v>2003</v>
      </c>
      <c r="Q127" s="19">
        <v>2004</v>
      </c>
      <c r="R127" s="19">
        <v>2005</v>
      </c>
      <c r="S127" s="19">
        <v>2006</v>
      </c>
      <c r="T127" s="19">
        <v>2007</v>
      </c>
      <c r="U127" s="19">
        <v>2008</v>
      </c>
      <c r="V127" s="19">
        <v>2009</v>
      </c>
      <c r="W127" s="19">
        <v>2010</v>
      </c>
      <c r="X127" s="19">
        <v>2011</v>
      </c>
      <c r="Y127" s="19">
        <v>2012</v>
      </c>
      <c r="Z127" s="19">
        <v>2013</v>
      </c>
      <c r="AA127" s="19">
        <v>2014</v>
      </c>
      <c r="AB127" s="19">
        <v>2015</v>
      </c>
      <c r="AC127" s="19">
        <v>2016</v>
      </c>
      <c r="AD127" s="19">
        <v>2017</v>
      </c>
      <c r="AE127" s="19">
        <v>2018</v>
      </c>
      <c r="AF127" s="19">
        <v>2019</v>
      </c>
      <c r="AG127" s="19">
        <v>2020</v>
      </c>
    </row>
    <row r="128" spans="4:33">
      <c r="D128" s="19" t="e">
        <v>#DIV/0!</v>
      </c>
      <c r="E128" s="19" t="e">
        <v>#DIV/0!</v>
      </c>
      <c r="F128" s="19" t="e">
        <v>#DIV/0!</v>
      </c>
      <c r="G128" s="19" t="e">
        <v>#DIV/0!</v>
      </c>
      <c r="H128" s="19" t="e">
        <v>#DIV/0!</v>
      </c>
      <c r="I128" s="19" t="e">
        <v>#DIV/0!</v>
      </c>
      <c r="J128" s="19" t="e">
        <v>#DIV/0!</v>
      </c>
      <c r="K128" s="19" t="e">
        <v>#DIV/0!</v>
      </c>
      <c r="L128" s="19" t="e">
        <v>#DIV/0!</v>
      </c>
      <c r="M128" s="19" t="e">
        <v>#DIV/0!</v>
      </c>
      <c r="N128" s="19" t="e">
        <v>#DIV/0!</v>
      </c>
      <c r="O128" s="19" t="e">
        <v>#DIV/0!</v>
      </c>
      <c r="P128" s="19" t="e">
        <v>#DIV/0!</v>
      </c>
      <c r="Q128" s="19" t="e">
        <v>#DIV/0!</v>
      </c>
      <c r="R128" s="19" t="e">
        <v>#DIV/0!</v>
      </c>
      <c r="S128" s="19" t="e">
        <v>#DIV/0!</v>
      </c>
      <c r="T128" s="19" t="e">
        <v>#DIV/0!</v>
      </c>
      <c r="U128" s="19" t="e">
        <v>#DIV/0!</v>
      </c>
      <c r="V128" s="19" t="e">
        <v>#DIV/0!</v>
      </c>
      <c r="W128" s="19" t="e">
        <v>#DIV/0!</v>
      </c>
      <c r="X128" s="19" t="e">
        <v>#DIV/0!</v>
      </c>
      <c r="Y128" s="19" t="e">
        <v>#DIV/0!</v>
      </c>
      <c r="Z128" s="19" t="e">
        <v>#DIV/0!</v>
      </c>
      <c r="AA128" s="19" t="e">
        <v>#DIV/0!</v>
      </c>
      <c r="AB128" s="19" t="e">
        <v>#DIV/0!</v>
      </c>
      <c r="AC128" s="19" t="e">
        <v>#DIV/0!</v>
      </c>
      <c r="AD128" s="19" t="e">
        <v>#DIV/0!</v>
      </c>
      <c r="AE128" s="19" t="e">
        <v>#DIV/0!</v>
      </c>
      <c r="AF128" s="19" t="e">
        <v>#DIV/0!</v>
      </c>
      <c r="AG128" s="19" t="e">
        <v>#DIV/0!</v>
      </c>
    </row>
    <row r="129" spans="4:33">
      <c r="D129" s="19">
        <v>10</v>
      </c>
      <c r="E129" s="19">
        <v>10</v>
      </c>
      <c r="F129" s="19">
        <v>10</v>
      </c>
      <c r="G129" s="19">
        <v>10</v>
      </c>
      <c r="H129" s="19">
        <v>10</v>
      </c>
      <c r="I129" s="19">
        <v>10</v>
      </c>
      <c r="J129" s="19">
        <v>10</v>
      </c>
      <c r="K129" s="19">
        <v>10</v>
      </c>
      <c r="L129" s="19">
        <v>10</v>
      </c>
      <c r="M129" s="19">
        <v>10</v>
      </c>
      <c r="N129" s="19">
        <v>10</v>
      </c>
      <c r="O129" s="19">
        <v>10</v>
      </c>
      <c r="P129" s="19">
        <v>10</v>
      </c>
      <c r="Q129" s="19">
        <v>10</v>
      </c>
      <c r="R129" s="19">
        <v>10</v>
      </c>
      <c r="S129" s="19">
        <v>10</v>
      </c>
      <c r="T129" s="19">
        <v>10</v>
      </c>
      <c r="U129" s="19">
        <v>10</v>
      </c>
      <c r="V129" s="19">
        <v>10</v>
      </c>
      <c r="W129" s="19">
        <v>10</v>
      </c>
      <c r="X129" s="19">
        <v>10</v>
      </c>
      <c r="Y129" s="19">
        <v>10</v>
      </c>
      <c r="Z129" s="19">
        <v>10</v>
      </c>
      <c r="AA129" s="19">
        <v>10</v>
      </c>
      <c r="AB129" s="19">
        <v>10</v>
      </c>
      <c r="AC129" s="19">
        <v>10</v>
      </c>
      <c r="AD129" s="19">
        <v>10</v>
      </c>
      <c r="AE129" s="19">
        <v>10</v>
      </c>
      <c r="AF129" s="19">
        <v>10</v>
      </c>
      <c r="AG129" s="19">
        <v>10</v>
      </c>
    </row>
    <row r="130" spans="4:33">
      <c r="D130" s="19">
        <v>10</v>
      </c>
      <c r="E130" s="19">
        <v>10</v>
      </c>
      <c r="F130" s="19">
        <v>10</v>
      </c>
      <c r="G130" s="19">
        <v>10</v>
      </c>
      <c r="H130" s="19">
        <v>10</v>
      </c>
      <c r="I130" s="19">
        <v>10</v>
      </c>
      <c r="J130" s="19">
        <v>10</v>
      </c>
      <c r="K130" s="19">
        <v>10</v>
      </c>
      <c r="L130" s="19">
        <v>10</v>
      </c>
      <c r="M130" s="19">
        <v>10</v>
      </c>
      <c r="N130" s="19">
        <v>10</v>
      </c>
      <c r="O130" s="19">
        <v>10</v>
      </c>
      <c r="P130" s="19">
        <v>10</v>
      </c>
      <c r="Q130" s="19">
        <v>10</v>
      </c>
      <c r="R130" s="19">
        <v>10</v>
      </c>
      <c r="S130" s="19">
        <v>10</v>
      </c>
      <c r="T130" s="19">
        <v>10</v>
      </c>
      <c r="U130" s="19">
        <v>10</v>
      </c>
      <c r="V130" s="19">
        <v>10</v>
      </c>
      <c r="W130" s="19">
        <v>10</v>
      </c>
      <c r="X130" s="19">
        <v>10</v>
      </c>
      <c r="Y130" s="19">
        <v>10</v>
      </c>
      <c r="Z130" s="19">
        <v>10</v>
      </c>
      <c r="AA130" s="19">
        <v>10</v>
      </c>
      <c r="AB130" s="19">
        <v>10</v>
      </c>
      <c r="AC130" s="19">
        <v>10</v>
      </c>
      <c r="AD130" s="19">
        <v>10</v>
      </c>
      <c r="AE130" s="19">
        <v>10</v>
      </c>
      <c r="AF130" s="19">
        <v>10</v>
      </c>
      <c r="AG130" s="19">
        <v>10</v>
      </c>
    </row>
    <row r="131" spans="4:33">
      <c r="D131" s="19">
        <v>10</v>
      </c>
      <c r="E131" s="19">
        <v>10</v>
      </c>
      <c r="F131" s="19">
        <v>10</v>
      </c>
      <c r="G131" s="19">
        <v>10</v>
      </c>
      <c r="H131" s="19">
        <v>10</v>
      </c>
      <c r="I131" s="19">
        <v>10</v>
      </c>
      <c r="J131" s="19">
        <v>10</v>
      </c>
      <c r="K131" s="19">
        <v>10</v>
      </c>
      <c r="L131" s="19">
        <v>10</v>
      </c>
      <c r="M131" s="19">
        <v>10</v>
      </c>
      <c r="N131" s="19">
        <v>10</v>
      </c>
      <c r="O131" s="19">
        <v>10</v>
      </c>
      <c r="P131" s="19">
        <v>10</v>
      </c>
      <c r="Q131" s="19">
        <v>10</v>
      </c>
      <c r="R131" s="19">
        <v>10</v>
      </c>
      <c r="S131" s="19">
        <v>10</v>
      </c>
      <c r="T131" s="19">
        <v>10</v>
      </c>
      <c r="U131" s="19">
        <v>10</v>
      </c>
      <c r="V131" s="19">
        <v>10</v>
      </c>
      <c r="W131" s="19">
        <v>10</v>
      </c>
      <c r="X131" s="19">
        <v>10</v>
      </c>
      <c r="Y131" s="19">
        <v>10</v>
      </c>
      <c r="Z131" s="19">
        <v>10</v>
      </c>
      <c r="AA131" s="19">
        <v>10</v>
      </c>
      <c r="AB131" s="19">
        <v>10</v>
      </c>
      <c r="AC131" s="19">
        <v>10</v>
      </c>
      <c r="AD131" s="19">
        <v>10</v>
      </c>
      <c r="AE131" s="19">
        <v>10</v>
      </c>
      <c r="AF131" s="19">
        <v>10</v>
      </c>
      <c r="AG131" s="19">
        <v>10</v>
      </c>
    </row>
    <row r="132" spans="4:33">
      <c r="D132" s="19" t="e">
        <v>#DIV/0!</v>
      </c>
      <c r="E132" s="19" t="e">
        <v>#DIV/0!</v>
      </c>
      <c r="F132" s="19" t="e">
        <v>#DIV/0!</v>
      </c>
      <c r="G132" s="19" t="e">
        <v>#DIV/0!</v>
      </c>
      <c r="H132" s="19" t="e">
        <v>#DIV/0!</v>
      </c>
      <c r="I132" s="19" t="e">
        <v>#DIV/0!</v>
      </c>
      <c r="J132" s="19" t="e">
        <v>#DIV/0!</v>
      </c>
      <c r="K132" s="19">
        <v>5</v>
      </c>
      <c r="L132" s="19">
        <v>5</v>
      </c>
      <c r="M132" s="19">
        <v>5</v>
      </c>
      <c r="N132" s="19">
        <v>5</v>
      </c>
      <c r="O132" s="19">
        <v>5</v>
      </c>
      <c r="P132" s="19">
        <v>5</v>
      </c>
      <c r="Q132" s="19">
        <v>5</v>
      </c>
      <c r="R132" s="19">
        <v>5</v>
      </c>
      <c r="S132" s="19">
        <v>5</v>
      </c>
      <c r="T132" s="19">
        <v>5</v>
      </c>
      <c r="U132" s="19">
        <v>5</v>
      </c>
      <c r="V132" s="19">
        <v>5</v>
      </c>
      <c r="W132" s="19">
        <v>5</v>
      </c>
      <c r="X132" s="19">
        <v>5</v>
      </c>
      <c r="Y132" s="19">
        <v>5</v>
      </c>
      <c r="Z132" s="19">
        <v>5</v>
      </c>
      <c r="AA132" s="19">
        <v>5</v>
      </c>
      <c r="AB132" s="19">
        <v>5</v>
      </c>
      <c r="AC132" s="19">
        <v>5</v>
      </c>
      <c r="AD132" s="19">
        <v>5</v>
      </c>
      <c r="AE132" s="19">
        <v>5</v>
      </c>
      <c r="AF132" s="19">
        <v>5</v>
      </c>
      <c r="AG132" s="19">
        <v>5</v>
      </c>
    </row>
    <row r="133" spans="4:33">
      <c r="D133" s="19">
        <v>15</v>
      </c>
      <c r="E133" s="19">
        <v>15</v>
      </c>
      <c r="F133" s="19">
        <v>15</v>
      </c>
      <c r="G133" s="19">
        <v>15</v>
      </c>
      <c r="H133" s="19">
        <v>15</v>
      </c>
      <c r="I133" s="19">
        <v>15</v>
      </c>
      <c r="J133" s="19">
        <v>15</v>
      </c>
      <c r="K133" s="19">
        <v>15</v>
      </c>
      <c r="L133" s="19">
        <v>15</v>
      </c>
      <c r="M133" s="19">
        <v>15</v>
      </c>
      <c r="N133" s="19">
        <v>15</v>
      </c>
      <c r="O133" s="19">
        <v>15</v>
      </c>
      <c r="P133" s="19">
        <v>15</v>
      </c>
      <c r="Q133" s="19">
        <v>15</v>
      </c>
      <c r="R133" s="19">
        <v>15</v>
      </c>
      <c r="S133" s="19">
        <v>15</v>
      </c>
      <c r="T133" s="19">
        <v>15</v>
      </c>
      <c r="U133" s="19">
        <v>15</v>
      </c>
      <c r="V133" s="19">
        <v>15</v>
      </c>
      <c r="W133" s="19">
        <v>15</v>
      </c>
      <c r="X133" s="19">
        <v>15</v>
      </c>
      <c r="Y133" s="19">
        <v>15</v>
      </c>
      <c r="Z133" s="19">
        <v>15</v>
      </c>
      <c r="AA133" s="19">
        <v>15</v>
      </c>
      <c r="AB133" s="19">
        <v>15</v>
      </c>
      <c r="AC133" s="19">
        <v>15</v>
      </c>
      <c r="AD133" s="19">
        <v>15</v>
      </c>
      <c r="AE133" s="19">
        <v>15</v>
      </c>
      <c r="AF133" s="19">
        <v>15</v>
      </c>
      <c r="AG133" s="19">
        <v>15</v>
      </c>
    </row>
    <row r="134" spans="4:33">
      <c r="D134" s="19">
        <v>8</v>
      </c>
      <c r="E134" s="19">
        <v>8</v>
      </c>
      <c r="F134" s="19">
        <v>8</v>
      </c>
      <c r="G134" s="19">
        <v>8</v>
      </c>
      <c r="H134" s="19">
        <v>8</v>
      </c>
      <c r="I134" s="19">
        <v>8</v>
      </c>
      <c r="J134" s="19">
        <v>8</v>
      </c>
      <c r="K134" s="19">
        <v>8</v>
      </c>
      <c r="L134" s="19">
        <v>8</v>
      </c>
      <c r="M134" s="19">
        <v>8</v>
      </c>
      <c r="N134" s="19">
        <v>8</v>
      </c>
      <c r="O134" s="19">
        <v>8</v>
      </c>
      <c r="P134" s="19">
        <v>8</v>
      </c>
      <c r="Q134" s="19">
        <v>8</v>
      </c>
      <c r="R134" s="19">
        <v>8</v>
      </c>
      <c r="S134" s="19">
        <v>8</v>
      </c>
      <c r="T134" s="19">
        <v>8</v>
      </c>
      <c r="U134" s="19">
        <v>8</v>
      </c>
      <c r="V134" s="19">
        <v>8</v>
      </c>
      <c r="W134" s="19">
        <v>8</v>
      </c>
      <c r="X134" s="19">
        <v>8</v>
      </c>
      <c r="Y134" s="19">
        <v>8</v>
      </c>
      <c r="Z134" s="19">
        <v>8</v>
      </c>
      <c r="AA134" s="19">
        <v>8</v>
      </c>
      <c r="AB134" s="19">
        <v>8</v>
      </c>
      <c r="AC134" s="19">
        <v>8</v>
      </c>
      <c r="AD134" s="19">
        <v>8</v>
      </c>
      <c r="AE134" s="19">
        <v>8</v>
      </c>
      <c r="AF134" s="19">
        <v>8</v>
      </c>
      <c r="AG134" s="19">
        <v>8</v>
      </c>
    </row>
    <row r="135" spans="4:33">
      <c r="D135" s="19">
        <v>20</v>
      </c>
      <c r="E135" s="19">
        <v>20</v>
      </c>
      <c r="F135" s="19">
        <v>20</v>
      </c>
      <c r="G135" s="19">
        <v>20</v>
      </c>
      <c r="H135" s="19">
        <v>20</v>
      </c>
      <c r="I135" s="19">
        <v>20</v>
      </c>
      <c r="J135" s="19">
        <v>20</v>
      </c>
      <c r="K135" s="19">
        <v>20</v>
      </c>
      <c r="L135" s="19">
        <v>20</v>
      </c>
      <c r="M135" s="19">
        <v>20</v>
      </c>
      <c r="N135" s="19">
        <v>20</v>
      </c>
      <c r="O135" s="19">
        <v>20</v>
      </c>
      <c r="P135" s="19">
        <v>20</v>
      </c>
      <c r="Q135" s="19">
        <v>20</v>
      </c>
      <c r="R135" s="19">
        <v>20</v>
      </c>
      <c r="S135" s="19">
        <v>20</v>
      </c>
      <c r="T135" s="19">
        <v>20</v>
      </c>
      <c r="U135" s="19">
        <v>20</v>
      </c>
      <c r="V135" s="19">
        <v>20</v>
      </c>
      <c r="W135" s="19">
        <v>20</v>
      </c>
      <c r="X135" s="19">
        <v>20</v>
      </c>
      <c r="Y135" s="19">
        <v>20</v>
      </c>
      <c r="Z135" s="19">
        <v>20</v>
      </c>
      <c r="AA135" s="19">
        <v>20</v>
      </c>
      <c r="AB135" s="19">
        <v>20</v>
      </c>
      <c r="AC135" s="19">
        <v>20</v>
      </c>
      <c r="AD135" s="19">
        <v>20</v>
      </c>
      <c r="AE135" s="19">
        <v>20</v>
      </c>
      <c r="AF135" s="19">
        <v>20</v>
      </c>
      <c r="AG135" s="19">
        <v>20</v>
      </c>
    </row>
    <row r="136" spans="4:33">
      <c r="D136" s="19">
        <v>30</v>
      </c>
      <c r="E136" s="19">
        <v>30</v>
      </c>
      <c r="F136" s="19">
        <v>30</v>
      </c>
      <c r="G136" s="19">
        <v>30</v>
      </c>
      <c r="H136" s="19">
        <v>30</v>
      </c>
      <c r="I136" s="19">
        <v>30</v>
      </c>
      <c r="J136" s="19">
        <v>30</v>
      </c>
      <c r="K136" s="19">
        <v>30</v>
      </c>
      <c r="L136" s="19">
        <v>30</v>
      </c>
      <c r="M136" s="19">
        <v>30</v>
      </c>
      <c r="N136" s="19">
        <v>30</v>
      </c>
      <c r="O136" s="19">
        <v>30</v>
      </c>
      <c r="P136" s="19">
        <v>30</v>
      </c>
      <c r="Q136" s="19">
        <v>30</v>
      </c>
      <c r="R136" s="19">
        <v>30</v>
      </c>
      <c r="S136" s="19">
        <v>30</v>
      </c>
      <c r="T136" s="19">
        <v>30</v>
      </c>
      <c r="U136" s="19">
        <v>30</v>
      </c>
      <c r="V136" s="19">
        <v>30</v>
      </c>
      <c r="W136" s="19">
        <v>30</v>
      </c>
      <c r="X136" s="19">
        <v>30</v>
      </c>
      <c r="Y136" s="19">
        <v>30</v>
      </c>
      <c r="Z136" s="19">
        <v>30</v>
      </c>
      <c r="AA136" s="19">
        <v>30</v>
      </c>
      <c r="AB136" s="19">
        <v>30</v>
      </c>
      <c r="AC136" s="19">
        <v>30</v>
      </c>
      <c r="AD136" s="19">
        <v>30</v>
      </c>
      <c r="AE136" s="19">
        <v>30</v>
      </c>
      <c r="AF136" s="19">
        <v>30</v>
      </c>
      <c r="AG136" s="19">
        <v>30</v>
      </c>
    </row>
    <row r="137" spans="4:33">
      <c r="D137" s="19">
        <v>100</v>
      </c>
      <c r="E137" s="19">
        <v>100</v>
      </c>
      <c r="F137" s="19">
        <v>100</v>
      </c>
      <c r="G137" s="19">
        <v>100</v>
      </c>
      <c r="H137" s="19">
        <v>100</v>
      </c>
      <c r="I137" s="19">
        <v>100</v>
      </c>
      <c r="J137" s="19">
        <v>100</v>
      </c>
      <c r="K137" s="19">
        <v>100</v>
      </c>
      <c r="L137" s="19">
        <v>100</v>
      </c>
      <c r="M137" s="19">
        <v>100</v>
      </c>
      <c r="N137" s="19">
        <v>100</v>
      </c>
      <c r="O137" s="19">
        <v>100</v>
      </c>
      <c r="P137" s="19">
        <v>100</v>
      </c>
      <c r="Q137" s="19">
        <v>100</v>
      </c>
      <c r="R137" s="19">
        <v>100</v>
      </c>
      <c r="S137" s="19">
        <v>100</v>
      </c>
      <c r="T137" s="19">
        <v>100</v>
      </c>
      <c r="U137" s="19">
        <v>100</v>
      </c>
      <c r="V137" s="19">
        <v>100</v>
      </c>
      <c r="W137" s="19">
        <v>100</v>
      </c>
      <c r="X137" s="19">
        <v>100</v>
      </c>
      <c r="Y137" s="19">
        <v>100</v>
      </c>
      <c r="Z137" s="19">
        <v>100</v>
      </c>
      <c r="AA137" s="19">
        <v>100</v>
      </c>
      <c r="AB137" s="19">
        <v>100</v>
      </c>
      <c r="AC137" s="19">
        <v>100</v>
      </c>
      <c r="AD137" s="19">
        <v>100</v>
      </c>
      <c r="AE137" s="19">
        <v>100</v>
      </c>
      <c r="AF137" s="19">
        <v>100</v>
      </c>
      <c r="AG137" s="19">
        <v>100</v>
      </c>
    </row>
    <row r="138" spans="4:33">
      <c r="D138" s="19">
        <v>70</v>
      </c>
      <c r="E138" s="19">
        <v>70</v>
      </c>
      <c r="F138" s="19">
        <v>70</v>
      </c>
      <c r="G138" s="19">
        <v>70</v>
      </c>
      <c r="H138" s="19">
        <v>70</v>
      </c>
      <c r="I138" s="19">
        <v>70</v>
      </c>
      <c r="J138" s="19">
        <v>70</v>
      </c>
      <c r="K138" s="19">
        <v>70</v>
      </c>
      <c r="L138" s="19">
        <v>70</v>
      </c>
      <c r="M138" s="19">
        <v>70</v>
      </c>
      <c r="N138" s="19">
        <v>70</v>
      </c>
      <c r="O138" s="19">
        <v>70</v>
      </c>
      <c r="P138" s="19">
        <v>70</v>
      </c>
      <c r="Q138" s="19">
        <v>70</v>
      </c>
      <c r="R138" s="19">
        <v>70</v>
      </c>
      <c r="S138" s="19">
        <v>70</v>
      </c>
      <c r="T138" s="19">
        <v>70</v>
      </c>
      <c r="U138" s="19">
        <v>70</v>
      </c>
      <c r="V138" s="19">
        <v>70</v>
      </c>
      <c r="W138" s="19">
        <v>70</v>
      </c>
      <c r="X138" s="19">
        <v>70</v>
      </c>
      <c r="Y138" s="19">
        <v>70</v>
      </c>
      <c r="Z138" s="19">
        <v>70</v>
      </c>
      <c r="AA138" s="19">
        <v>70</v>
      </c>
      <c r="AB138" s="19">
        <v>70</v>
      </c>
      <c r="AC138" s="19">
        <v>70</v>
      </c>
      <c r="AD138" s="19">
        <v>70</v>
      </c>
      <c r="AE138" s="19">
        <v>70</v>
      </c>
      <c r="AF138" s="19">
        <v>70</v>
      </c>
      <c r="AG138" s="19">
        <v>70</v>
      </c>
    </row>
    <row r="139" spans="4:33">
      <c r="D139" s="19">
        <v>30</v>
      </c>
      <c r="E139" s="19">
        <v>30</v>
      </c>
      <c r="F139" s="19">
        <v>30</v>
      </c>
      <c r="G139" s="19">
        <v>30</v>
      </c>
      <c r="H139" s="19">
        <v>30</v>
      </c>
      <c r="I139" s="19">
        <v>30</v>
      </c>
      <c r="J139" s="19">
        <v>30</v>
      </c>
      <c r="K139" s="19">
        <v>30</v>
      </c>
      <c r="L139" s="19">
        <v>30</v>
      </c>
      <c r="M139" s="19">
        <v>30</v>
      </c>
      <c r="N139" s="19">
        <v>30</v>
      </c>
      <c r="O139" s="19">
        <v>30</v>
      </c>
      <c r="P139" s="19">
        <v>30</v>
      </c>
      <c r="Q139" s="19">
        <v>30</v>
      </c>
      <c r="R139" s="19">
        <v>30</v>
      </c>
      <c r="S139" s="19">
        <v>30</v>
      </c>
      <c r="T139" s="19">
        <v>30</v>
      </c>
      <c r="U139" s="19">
        <v>30</v>
      </c>
      <c r="V139" s="19">
        <v>30</v>
      </c>
      <c r="W139" s="19">
        <v>30</v>
      </c>
      <c r="X139" s="19">
        <v>30</v>
      </c>
      <c r="Y139" s="19">
        <v>30</v>
      </c>
      <c r="Z139" s="19">
        <v>30</v>
      </c>
      <c r="AA139" s="19">
        <v>30</v>
      </c>
      <c r="AB139" s="19">
        <v>30</v>
      </c>
      <c r="AC139" s="19">
        <v>30</v>
      </c>
      <c r="AD139" s="19">
        <v>30</v>
      </c>
      <c r="AE139" s="19">
        <v>30</v>
      </c>
      <c r="AF139" s="19">
        <v>30</v>
      </c>
      <c r="AG139" s="19">
        <v>30</v>
      </c>
    </row>
    <row r="140" spans="4:33">
      <c r="D140" s="19" t="e">
        <v>#DIV/0!</v>
      </c>
      <c r="E140" s="19" t="e">
        <v>#DIV/0!</v>
      </c>
      <c r="F140" s="19" t="e">
        <v>#DIV/0!</v>
      </c>
      <c r="G140" s="19" t="e">
        <v>#DIV/0!</v>
      </c>
      <c r="H140" s="19" t="e">
        <v>#DIV/0!</v>
      </c>
      <c r="I140" s="19" t="e">
        <v>#DIV/0!</v>
      </c>
      <c r="J140" s="19" t="e">
        <v>#DIV/0!</v>
      </c>
      <c r="K140" s="19">
        <v>20</v>
      </c>
      <c r="L140" s="19">
        <v>20</v>
      </c>
      <c r="M140" s="19">
        <v>20</v>
      </c>
      <c r="N140" s="19">
        <v>20</v>
      </c>
      <c r="O140" s="19">
        <v>20</v>
      </c>
      <c r="P140" s="19">
        <v>20</v>
      </c>
      <c r="Q140" s="19">
        <v>20</v>
      </c>
      <c r="R140" s="19">
        <v>20</v>
      </c>
      <c r="S140" s="19">
        <v>20</v>
      </c>
      <c r="T140" s="19">
        <v>20</v>
      </c>
      <c r="U140" s="19">
        <v>20</v>
      </c>
      <c r="V140" s="19">
        <v>20</v>
      </c>
      <c r="W140" s="19">
        <v>20</v>
      </c>
      <c r="X140" s="19">
        <v>20</v>
      </c>
      <c r="Y140" s="19">
        <v>20</v>
      </c>
      <c r="Z140" s="19">
        <v>20</v>
      </c>
      <c r="AA140" s="19">
        <v>20</v>
      </c>
      <c r="AB140" s="19">
        <v>20</v>
      </c>
      <c r="AC140" s="19">
        <v>20</v>
      </c>
      <c r="AD140" s="19">
        <v>20</v>
      </c>
      <c r="AE140" s="19">
        <v>20</v>
      </c>
      <c r="AF140" s="19">
        <v>20</v>
      </c>
      <c r="AG140" s="19">
        <v>20</v>
      </c>
    </row>
    <row r="141" spans="4:33">
      <c r="D141" s="19">
        <v>128.55932203389801</v>
      </c>
      <c r="E141" s="19">
        <v>127.547899159664</v>
      </c>
      <c r="F141" s="19">
        <v>128.36004203336401</v>
      </c>
      <c r="G141" s="19">
        <v>128.851821386604</v>
      </c>
      <c r="H141" s="19">
        <v>129.17583272802699</v>
      </c>
      <c r="I141" s="19">
        <v>129.353638941399</v>
      </c>
      <c r="J141" s="19">
        <v>128.26156313667701</v>
      </c>
      <c r="K141" s="19">
        <v>122.864504255809</v>
      </c>
      <c r="L141" s="19">
        <v>120.109869319973</v>
      </c>
      <c r="M141" s="19">
        <v>113.984445277361</v>
      </c>
      <c r="N141" s="19">
        <v>107.221961012203</v>
      </c>
      <c r="O141" s="19">
        <v>105.08010786045</v>
      </c>
      <c r="P141" s="19">
        <v>104.223682155844</v>
      </c>
      <c r="Q141" s="19">
        <v>102.703585411086</v>
      </c>
      <c r="R141" s="19">
        <v>101.11520138588099</v>
      </c>
      <c r="S141" s="19">
        <v>101.48611838658999</v>
      </c>
      <c r="T141" s="19">
        <v>100.802404313344</v>
      </c>
      <c r="U141" s="19">
        <v>100.647541346395</v>
      </c>
      <c r="V141" s="19">
        <v>101.20819098113201</v>
      </c>
      <c r="W141" s="19">
        <v>101.73545887720501</v>
      </c>
      <c r="X141" s="19">
        <v>102.255012939732</v>
      </c>
      <c r="Y141" s="19">
        <v>101.924422193385</v>
      </c>
      <c r="Z141" s="19">
        <v>102.625929064636</v>
      </c>
      <c r="AA141" s="19">
        <v>102.874057452428</v>
      </c>
      <c r="AB141" s="19">
        <v>102.79722934711</v>
      </c>
      <c r="AC141" s="19">
        <v>103.213070064036</v>
      </c>
      <c r="AD141" s="19">
        <v>103.482284910662</v>
      </c>
      <c r="AE141" s="19">
        <v>103.731741543044</v>
      </c>
      <c r="AF141" s="19">
        <v>104.422094132749</v>
      </c>
      <c r="AG141" s="19">
        <v>104.775680467627</v>
      </c>
    </row>
    <row r="142" spans="4:33">
      <c r="D142" s="19">
        <v>132.4346293003</v>
      </c>
      <c r="E142" s="19">
        <v>132.175454413262</v>
      </c>
      <c r="F142" s="19">
        <v>131.75672679912401</v>
      </c>
      <c r="G142" s="19">
        <v>131.42941788774101</v>
      </c>
      <c r="H142" s="19">
        <v>130.891227440525</v>
      </c>
      <c r="I142" s="19">
        <v>131.341385777032</v>
      </c>
      <c r="J142" s="19">
        <v>131.37088973679701</v>
      </c>
      <c r="K142" s="19">
        <v>130.65239034243899</v>
      </c>
      <c r="L142" s="19">
        <v>130.47624138750299</v>
      </c>
      <c r="M142" s="19">
        <v>130.62487581019101</v>
      </c>
      <c r="N142" s="19">
        <v>130.771692579834</v>
      </c>
      <c r="O142" s="19">
        <v>130.75373099847499</v>
      </c>
      <c r="P142" s="19">
        <v>130.353246575029</v>
      </c>
      <c r="Q142" s="19">
        <v>130.31303889194601</v>
      </c>
      <c r="R142" s="19">
        <v>129.93734879830001</v>
      </c>
      <c r="S142" s="19">
        <v>129.350292150808</v>
      </c>
      <c r="T142" s="19">
        <v>128.718211030231</v>
      </c>
      <c r="U142" s="19">
        <v>128.603780530054</v>
      </c>
      <c r="V142" s="19">
        <v>128.605842860514</v>
      </c>
      <c r="W142" s="19">
        <v>128.212491745308</v>
      </c>
      <c r="X142" s="19">
        <v>127.747297154343</v>
      </c>
      <c r="Y142" s="19">
        <v>127.173011178926</v>
      </c>
      <c r="Z142" s="19">
        <v>127.098514562297</v>
      </c>
      <c r="AA142" s="19">
        <v>126.758212446396</v>
      </c>
      <c r="AB142" s="19">
        <v>126.351486349848</v>
      </c>
      <c r="AC142" s="19">
        <v>126.261935406025</v>
      </c>
      <c r="AD142" s="19">
        <v>125.37570824977099</v>
      </c>
      <c r="AE142" s="19">
        <v>124.967313802992</v>
      </c>
      <c r="AF142" s="19">
        <v>124.52092825700799</v>
      </c>
      <c r="AG142" s="19">
        <v>124.577111842485</v>
      </c>
    </row>
    <row r="143" spans="4:33">
      <c r="D143" s="19">
        <v>366.644230769231</v>
      </c>
      <c r="E143" s="19">
        <v>367.98412698412699</v>
      </c>
      <c r="F143" s="19">
        <v>365.75714285714298</v>
      </c>
      <c r="G143" s="19">
        <v>366.01840490797503</v>
      </c>
      <c r="H143" s="19">
        <v>366.92473118279599</v>
      </c>
      <c r="I143" s="19">
        <v>367.95145631067999</v>
      </c>
      <c r="J143" s="19">
        <v>369.72566371681398</v>
      </c>
      <c r="K143" s="19">
        <v>370.05785123966899</v>
      </c>
      <c r="L143" s="19">
        <v>370.48489877198801</v>
      </c>
      <c r="M143" s="19">
        <v>369.87972072358002</v>
      </c>
      <c r="N143" s="19">
        <v>369.98955292671701</v>
      </c>
      <c r="O143" s="19">
        <v>370.40681159420302</v>
      </c>
      <c r="P143" s="19">
        <v>370.45526755852802</v>
      </c>
      <c r="Q143" s="19">
        <v>370.33346508563898</v>
      </c>
      <c r="R143" s="19">
        <v>370.33823346206498</v>
      </c>
      <c r="S143" s="19">
        <v>370.20483852561898</v>
      </c>
      <c r="T143" s="19">
        <v>370.46628859483297</v>
      </c>
      <c r="U143" s="19">
        <v>371.01579255215398</v>
      </c>
      <c r="V143" s="19">
        <v>371.556265984655</v>
      </c>
      <c r="W143" s="19">
        <v>371.95328492695302</v>
      </c>
      <c r="X143" s="19">
        <v>372.91107835912499</v>
      </c>
      <c r="Y143" s="19">
        <v>372.91583352708699</v>
      </c>
      <c r="Z143" s="19">
        <v>373.14679515912098</v>
      </c>
      <c r="AA143" s="19">
        <v>373.28524046434501</v>
      </c>
      <c r="AB143" s="19">
        <v>371.97429890443101</v>
      </c>
      <c r="AC143" s="19">
        <v>372.322783137307</v>
      </c>
      <c r="AD143" s="19">
        <v>372.56566628190302</v>
      </c>
      <c r="AE143" s="19">
        <v>372.10875812094002</v>
      </c>
      <c r="AF143" s="19">
        <v>371.32746673207799</v>
      </c>
      <c r="AG143" s="19">
        <v>371.45655189049</v>
      </c>
    </row>
    <row r="144" spans="4:33">
      <c r="D144" s="19">
        <v>379.41095890410998</v>
      </c>
      <c r="E144" s="19">
        <v>376.90477901545103</v>
      </c>
      <c r="F144" s="19">
        <v>374.98039215686299</v>
      </c>
      <c r="G144" s="19">
        <v>375.37878787878799</v>
      </c>
      <c r="H144" s="19">
        <v>375.54347826087002</v>
      </c>
      <c r="I144" s="19">
        <v>375.78136200716801</v>
      </c>
      <c r="J144" s="19">
        <v>375.52941176470603</v>
      </c>
      <c r="K144" s="19">
        <v>375.73426573426599</v>
      </c>
      <c r="L144" s="19">
        <v>375.26962457337902</v>
      </c>
      <c r="M144" s="19">
        <v>375.45302013422798</v>
      </c>
      <c r="N144" s="19">
        <v>375.10333333333301</v>
      </c>
      <c r="O144" s="19">
        <v>375.29900332225901</v>
      </c>
      <c r="P144" s="19">
        <v>376.02649006622499</v>
      </c>
      <c r="Q144" s="19">
        <v>375.14765100671099</v>
      </c>
      <c r="R144" s="19">
        <v>375.39932885906001</v>
      </c>
      <c r="S144" s="19">
        <v>374.446666666667</v>
      </c>
      <c r="T144" s="19">
        <v>375.174917491749</v>
      </c>
      <c r="U144" s="19">
        <v>375.70129870129898</v>
      </c>
      <c r="V144" s="19">
        <v>376.116883116883</v>
      </c>
      <c r="W144" s="19">
        <v>377.37540453074399</v>
      </c>
      <c r="X144" s="19">
        <v>377.22767795912802</v>
      </c>
      <c r="Y144" s="19">
        <v>376.78399335364202</v>
      </c>
      <c r="Z144" s="19">
        <v>376.46742559319699</v>
      </c>
      <c r="AA144" s="19">
        <v>376.84912906322899</v>
      </c>
      <c r="AB144" s="19">
        <v>376.16133091010801</v>
      </c>
      <c r="AC144" s="19">
        <v>375.68544666573501</v>
      </c>
      <c r="AD144" s="19">
        <v>375.79542920847302</v>
      </c>
      <c r="AE144" s="19">
        <v>374.94943742186399</v>
      </c>
      <c r="AF144" s="19">
        <v>374.90643918547102</v>
      </c>
      <c r="AG144" s="19">
        <v>374.79217938200702</v>
      </c>
    </row>
    <row r="145" spans="4:33">
      <c r="D145" s="19">
        <v>816.51984877126699</v>
      </c>
      <c r="E145" s="19">
        <v>835.99836956521699</v>
      </c>
      <c r="F145" s="19">
        <v>818.89966555183901</v>
      </c>
      <c r="G145" s="19">
        <v>824.50332941637305</v>
      </c>
      <c r="H145" s="19">
        <v>918.64192546583797</v>
      </c>
      <c r="I145" s="19">
        <v>922.21816310779502</v>
      </c>
      <c r="J145" s="19">
        <v>926.44668192219694</v>
      </c>
      <c r="K145" s="19">
        <v>911.66120562906997</v>
      </c>
      <c r="L145" s="19">
        <v>893.90336054680097</v>
      </c>
      <c r="M145" s="19">
        <v>899.07608695652198</v>
      </c>
      <c r="N145" s="19">
        <v>891.84654731457795</v>
      </c>
      <c r="O145" s="19">
        <v>878.77126654064296</v>
      </c>
      <c r="P145" s="19">
        <v>887.26325193567595</v>
      </c>
      <c r="Q145" s="19">
        <v>888.66732757399802</v>
      </c>
      <c r="R145" s="19">
        <v>875.35579260059399</v>
      </c>
      <c r="S145" s="19">
        <v>876.75003027733999</v>
      </c>
      <c r="T145" s="19">
        <v>890.80362871999102</v>
      </c>
      <c r="U145" s="19">
        <v>908.13144122383198</v>
      </c>
      <c r="V145" s="19">
        <v>919.51552795031</v>
      </c>
      <c r="W145" s="19">
        <v>929.22739820565903</v>
      </c>
      <c r="X145" s="19">
        <v>931.82173135257096</v>
      </c>
      <c r="Y145" s="19">
        <v>944.330062316453</v>
      </c>
      <c r="Z145" s="19">
        <v>949.40205774975095</v>
      </c>
      <c r="AA145" s="19">
        <v>963.780511871724</v>
      </c>
      <c r="AB145" s="19">
        <v>982.29853113983495</v>
      </c>
      <c r="AC145" s="19">
        <v>1000.82322580645</v>
      </c>
      <c r="AD145" s="19">
        <v>996.61053795136297</v>
      </c>
      <c r="AE145" s="19">
        <v>1003.44401464748</v>
      </c>
      <c r="AF145" s="19">
        <v>1007.97081596188</v>
      </c>
      <c r="AG145" s="19">
        <v>1019.43392448513</v>
      </c>
    </row>
    <row r="146" spans="4:33">
      <c r="D146" s="19">
        <v>1048.4040788883899</v>
      </c>
      <c r="E146" s="19">
        <v>1059.62388183898</v>
      </c>
      <c r="F146" s="19">
        <v>1048.94817546584</v>
      </c>
      <c r="G146" s="19">
        <v>1067.3211257441801</v>
      </c>
      <c r="H146" s="19">
        <v>1067.0368286445</v>
      </c>
      <c r="I146" s="19">
        <v>1057.29211439907</v>
      </c>
      <c r="J146" s="19">
        <v>1061.13171355499</v>
      </c>
      <c r="K146" s="19">
        <v>1062.22362531969</v>
      </c>
      <c r="L146" s="19">
        <v>1077.73944435724</v>
      </c>
      <c r="M146" s="19">
        <v>1096.57795031056</v>
      </c>
      <c r="N146" s="19">
        <v>1091.51459201906</v>
      </c>
      <c r="O146" s="19">
        <v>1075.2899032211501</v>
      </c>
      <c r="P146" s="19">
        <v>1070.3375786854001</v>
      </c>
      <c r="Q146" s="19">
        <v>1067.66866063612</v>
      </c>
      <c r="R146" s="19">
        <v>1060.5172613028999</v>
      </c>
      <c r="S146" s="19">
        <v>1063.4676424164199</v>
      </c>
      <c r="T146" s="19">
        <v>1081.9694939415499</v>
      </c>
      <c r="U146" s="19">
        <v>1058.52687099073</v>
      </c>
      <c r="V146" s="19">
        <v>1060.88752672844</v>
      </c>
      <c r="W146" s="19">
        <v>1092.9747087240701</v>
      </c>
      <c r="X146" s="19">
        <v>1088.59694094321</v>
      </c>
      <c r="Y146" s="19">
        <v>1087.05348970252</v>
      </c>
      <c r="Z146" s="19">
        <v>1089.7830391734799</v>
      </c>
      <c r="AA146" s="19">
        <v>1084.7384223197801</v>
      </c>
      <c r="AB146" s="19">
        <v>1075.58278145695</v>
      </c>
      <c r="AC146" s="19">
        <v>1066.4966442953</v>
      </c>
      <c r="AD146" s="19">
        <v>1058.5151515151499</v>
      </c>
      <c r="AE146" s="19">
        <v>1057.80272108844</v>
      </c>
      <c r="AF146" s="19">
        <v>1068.6666666666699</v>
      </c>
      <c r="AG146" s="19">
        <v>1070.5084175084201</v>
      </c>
    </row>
    <row r="147" spans="4:33">
      <c r="D147" s="19" t="e">
        <v>#DIV/0!</v>
      </c>
      <c r="E147" s="19" t="e">
        <v>#DIV/0!</v>
      </c>
      <c r="F147" s="19" t="e">
        <v>#DIV/0!</v>
      </c>
      <c r="G147" s="19" t="e">
        <v>#DIV/0!</v>
      </c>
      <c r="H147" s="19">
        <v>1740</v>
      </c>
      <c r="I147" s="19">
        <v>5590</v>
      </c>
      <c r="J147" s="19">
        <v>6950</v>
      </c>
      <c r="K147" s="19">
        <v>5216.6666666666697</v>
      </c>
      <c r="L147" s="19">
        <v>5216.6666666666697</v>
      </c>
      <c r="M147" s="19">
        <v>5216.6666666666697</v>
      </c>
      <c r="N147" s="19">
        <v>5183.3333333333303</v>
      </c>
      <c r="O147" s="19">
        <v>2469</v>
      </c>
      <c r="P147" s="19">
        <v>2552.75</v>
      </c>
      <c r="Q147" s="19">
        <v>2568</v>
      </c>
      <c r="R147" s="19">
        <v>3379.6666666666702</v>
      </c>
      <c r="S147" s="19">
        <v>3969.25</v>
      </c>
      <c r="T147" s="19">
        <v>10878.8</v>
      </c>
      <c r="U147" s="19">
        <v>23394.400000000001</v>
      </c>
      <c r="V147" s="19">
        <v>23394.400000000001</v>
      </c>
      <c r="W147" s="19">
        <v>21265</v>
      </c>
      <c r="X147" s="19">
        <v>21265</v>
      </c>
      <c r="Y147" s="19">
        <v>22138.5</v>
      </c>
      <c r="Z147" s="19">
        <v>22238.5</v>
      </c>
      <c r="AA147" s="19">
        <v>24709.444444444402</v>
      </c>
      <c r="AB147" s="19">
        <v>20694.090909090901</v>
      </c>
      <c r="AC147" s="19">
        <v>21463.5</v>
      </c>
      <c r="AD147" s="19">
        <v>18415.416666666701</v>
      </c>
      <c r="AE147" s="19">
        <v>16198.714285714301</v>
      </c>
      <c r="AF147" s="19">
        <v>15523.0588235294</v>
      </c>
      <c r="AG147" s="19">
        <v>11764.7391304348</v>
      </c>
    </row>
    <row r="148" spans="4:33">
      <c r="D148" s="19">
        <v>11616.666666666701</v>
      </c>
      <c r="E148" s="19">
        <v>11080.7692307692</v>
      </c>
      <c r="F148" s="19">
        <v>10985.714285714301</v>
      </c>
      <c r="G148" s="19">
        <v>11765.625</v>
      </c>
      <c r="H148" s="19">
        <v>11987.5</v>
      </c>
      <c r="I148" s="19">
        <v>11642.647058823501</v>
      </c>
      <c r="J148" s="19">
        <v>10808.108108108099</v>
      </c>
      <c r="K148" s="19">
        <v>10188.2352941176</v>
      </c>
      <c r="L148" s="19">
        <v>10022.222222222201</v>
      </c>
      <c r="M148" s="19">
        <v>10561.8421052632</v>
      </c>
      <c r="N148" s="19">
        <v>10589.0243902439</v>
      </c>
      <c r="O148" s="19">
        <v>9881.25</v>
      </c>
      <c r="P148" s="19">
        <v>10065.957446808499</v>
      </c>
      <c r="Q148" s="19">
        <v>10197.8260869565</v>
      </c>
      <c r="R148" s="19">
        <v>10318.297872340399</v>
      </c>
      <c r="S148" s="19">
        <v>10240.851063829799</v>
      </c>
      <c r="T148" s="19">
        <v>9945.3061224489793</v>
      </c>
      <c r="U148" s="19">
        <v>8051.4583333333303</v>
      </c>
      <c r="V148" s="19">
        <v>8224.4</v>
      </c>
      <c r="W148" s="19">
        <v>8562.8571428571395</v>
      </c>
      <c r="X148" s="19">
        <v>8431.3793103448297</v>
      </c>
      <c r="Y148" s="19">
        <v>8135.7377049180304</v>
      </c>
      <c r="Z148" s="19">
        <v>7900.6349206349196</v>
      </c>
      <c r="AA148" s="19">
        <v>8298.125</v>
      </c>
      <c r="AB148" s="19">
        <v>7960.4615384615399</v>
      </c>
      <c r="AC148" s="19">
        <v>7807.7027027026998</v>
      </c>
      <c r="AD148" s="19">
        <v>7852.82051282051</v>
      </c>
      <c r="AE148" s="19">
        <v>7678.1818181818198</v>
      </c>
      <c r="AF148" s="19">
        <v>7758.1818181818198</v>
      </c>
      <c r="AG148" s="19">
        <v>7993.9412011311097</v>
      </c>
    </row>
    <row r="149" spans="4:33">
      <c r="D149" s="19" t="e">
        <v>#VALUE!</v>
      </c>
      <c r="E149" s="19" t="e">
        <v>#VALUE!</v>
      </c>
      <c r="F149" s="19" t="e">
        <v>#VALUE!</v>
      </c>
      <c r="G149" s="19" t="e">
        <v>#VALUE!</v>
      </c>
      <c r="H149" s="19" t="e">
        <v>#VALUE!</v>
      </c>
      <c r="I149" s="19" t="e">
        <v>#VALUE!</v>
      </c>
      <c r="J149" s="19" t="e">
        <v>#VALUE!</v>
      </c>
      <c r="K149" s="19" t="e">
        <v>#VALUE!</v>
      </c>
      <c r="L149" s="19" t="e">
        <v>#VALUE!</v>
      </c>
      <c r="M149" s="19" t="e">
        <v>#VALUE!</v>
      </c>
      <c r="N149" s="19" t="e">
        <v>#VALUE!</v>
      </c>
      <c r="O149" s="19" t="e">
        <v>#VALUE!</v>
      </c>
      <c r="P149" s="19" t="e">
        <v>#VALUE!</v>
      </c>
      <c r="Q149" s="19" t="e">
        <v>#VALUE!</v>
      </c>
      <c r="R149" s="19" t="e">
        <v>#VALUE!</v>
      </c>
      <c r="S149" s="19" t="e">
        <v>#VALUE!</v>
      </c>
      <c r="T149" s="19" t="e">
        <v>#VALUE!</v>
      </c>
      <c r="U149" s="19" t="e">
        <v>#VALUE!</v>
      </c>
      <c r="V149" s="19" t="e">
        <v>#VALUE!</v>
      </c>
      <c r="W149" s="19" t="e">
        <v>#VALUE!</v>
      </c>
      <c r="X149" s="19" t="e">
        <v>#VALUE!</v>
      </c>
      <c r="Y149" s="19" t="e">
        <v>#VALUE!</v>
      </c>
      <c r="Z149" s="19" t="e">
        <v>#VALUE!</v>
      </c>
      <c r="AA149" s="19" t="e">
        <v>#VALUE!</v>
      </c>
      <c r="AB149" s="19" t="e">
        <v>#VALUE!</v>
      </c>
      <c r="AC149" s="19" t="e">
        <v>#VALUE!</v>
      </c>
      <c r="AD149" s="19" t="e">
        <v>#VALUE!</v>
      </c>
      <c r="AE149" s="19" t="e">
        <v>#VALUE!</v>
      </c>
      <c r="AF149" s="19" t="e">
        <v>#VALUE!</v>
      </c>
      <c r="AG149" s="19" t="e">
        <v>#VALUE!</v>
      </c>
    </row>
    <row r="151" spans="4:33">
      <c r="D151" s="19" t="s">
        <v>286</v>
      </c>
      <c r="H151" s="19">
        <v>266.801016062607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>&amp;LSchweizerische Holzenergiestatistik EJ2021&amp;C&amp;"Arial,Fett"Installierte Nennleistung&amp;"Geneva,Standard"&amp;8
(&amp;"Arial,Fett"&amp;10in kW)&amp;R&amp;"Arial,Fett"Tabelle B</oddHeader>
    <oddFooter>&amp;R15.08.2022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H40"/>
  <sheetViews>
    <sheetView view="pageLayout" topLeftCell="A23" zoomScale="90" zoomScaleNormal="90" zoomScalePageLayoutView="90" workbookViewId="0">
      <selection activeCell="AD54" sqref="AD54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4" width="8.7109375" style="19" hidden="1" customWidth="1"/>
    <col min="5" max="7" width="8.28515625" style="19" hidden="1" customWidth="1"/>
    <col min="8" max="8" width="8.28515625" style="19" customWidth="1"/>
    <col min="9" max="12" width="8.28515625" style="19" hidden="1" customWidth="1"/>
    <col min="13" max="33" width="8.28515625" style="19" customWidth="1"/>
    <col min="34" max="34" width="8.57031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22694</v>
      </c>
      <c r="D2" s="36">
        <v>24224</v>
      </c>
      <c r="E2" s="36">
        <v>25260</v>
      </c>
      <c r="F2" s="36">
        <v>25812</v>
      </c>
      <c r="G2" s="36">
        <v>26048</v>
      </c>
      <c r="H2" s="36">
        <v>26014</v>
      </c>
      <c r="I2" s="36">
        <v>25161</v>
      </c>
      <c r="J2" s="36">
        <v>24111</v>
      </c>
      <c r="K2" s="36">
        <v>22853</v>
      </c>
      <c r="L2" s="36">
        <v>21680</v>
      </c>
      <c r="M2" s="36">
        <v>20405</v>
      </c>
      <c r="N2" s="36">
        <v>19749</v>
      </c>
      <c r="O2" s="36">
        <v>19375</v>
      </c>
      <c r="P2" s="36">
        <v>18623</v>
      </c>
      <c r="Q2" s="36">
        <v>17848</v>
      </c>
      <c r="R2" s="36">
        <v>17245</v>
      </c>
      <c r="S2" s="36">
        <v>17215</v>
      </c>
      <c r="T2" s="36">
        <v>17271</v>
      </c>
      <c r="U2" s="36">
        <v>16500</v>
      </c>
      <c r="V2" s="36">
        <v>14514</v>
      </c>
      <c r="W2" s="36">
        <v>11325</v>
      </c>
      <c r="X2" s="36">
        <v>9736</v>
      </c>
      <c r="Y2" s="36">
        <v>8531</v>
      </c>
      <c r="Z2" s="36">
        <v>7741</v>
      </c>
      <c r="AA2" s="36">
        <v>7214</v>
      </c>
      <c r="AB2" s="36">
        <v>6896</v>
      </c>
      <c r="AC2" s="36">
        <v>6914</v>
      </c>
      <c r="AD2" s="36">
        <v>6927</v>
      </c>
      <c r="AE2" s="36">
        <v>6938</v>
      </c>
      <c r="AF2" s="36">
        <v>6821</v>
      </c>
      <c r="AG2" s="36">
        <v>6772</v>
      </c>
      <c r="AH2" s="36">
        <v>5925</v>
      </c>
    </row>
    <row r="3" spans="1:34" ht="14.1" customHeight="1">
      <c r="A3" s="21">
        <v>2</v>
      </c>
      <c r="B3" s="22" t="s">
        <v>10</v>
      </c>
      <c r="C3" s="23">
        <v>25877</v>
      </c>
      <c r="D3" s="24">
        <v>32112</v>
      </c>
      <c r="E3" s="24">
        <v>37967</v>
      </c>
      <c r="F3" s="24">
        <v>43031</v>
      </c>
      <c r="G3" s="24">
        <v>47654</v>
      </c>
      <c r="H3" s="24">
        <v>52468</v>
      </c>
      <c r="I3" s="24">
        <v>58345</v>
      </c>
      <c r="J3" s="24">
        <v>64279</v>
      </c>
      <c r="K3" s="24">
        <v>70223</v>
      </c>
      <c r="L3" s="24">
        <v>75288</v>
      </c>
      <c r="M3" s="24">
        <v>79976</v>
      </c>
      <c r="N3" s="24">
        <v>82802</v>
      </c>
      <c r="O3" s="24">
        <v>85409</v>
      </c>
      <c r="P3" s="24">
        <v>87532</v>
      </c>
      <c r="Q3" s="24">
        <v>89350</v>
      </c>
      <c r="R3" s="24">
        <v>91019</v>
      </c>
      <c r="S3" s="24">
        <v>96203</v>
      </c>
      <c r="T3" s="24">
        <v>100835</v>
      </c>
      <c r="U3" s="24">
        <v>105920</v>
      </c>
      <c r="V3" s="24">
        <v>111110</v>
      </c>
      <c r="W3" s="24">
        <v>111087</v>
      </c>
      <c r="X3" s="24">
        <v>108961</v>
      </c>
      <c r="Y3" s="24">
        <v>107192</v>
      </c>
      <c r="Z3" s="24">
        <v>106191</v>
      </c>
      <c r="AA3" s="24">
        <v>103997</v>
      </c>
      <c r="AB3" s="24">
        <v>100198</v>
      </c>
      <c r="AC3" s="24">
        <v>95020</v>
      </c>
      <c r="AD3" s="24">
        <v>89850</v>
      </c>
      <c r="AE3" s="24">
        <v>84651</v>
      </c>
      <c r="AF3" s="24">
        <v>80370</v>
      </c>
      <c r="AG3" s="24">
        <v>76300</v>
      </c>
      <c r="AH3" s="24">
        <v>72921</v>
      </c>
    </row>
    <row r="4" spans="1:34" ht="14.1" customHeight="1">
      <c r="A4" s="21">
        <v>3</v>
      </c>
      <c r="B4" s="22" t="s">
        <v>11</v>
      </c>
      <c r="C4" s="23">
        <v>114623</v>
      </c>
      <c r="D4" s="24">
        <v>127168</v>
      </c>
      <c r="E4" s="24">
        <v>138775</v>
      </c>
      <c r="F4" s="24">
        <v>147419</v>
      </c>
      <c r="G4" s="24">
        <v>159071</v>
      </c>
      <c r="H4" s="24">
        <v>170276</v>
      </c>
      <c r="I4" s="24">
        <v>180600</v>
      </c>
      <c r="J4" s="24">
        <v>193836</v>
      </c>
      <c r="K4" s="24">
        <v>208310</v>
      </c>
      <c r="L4" s="24">
        <v>218931</v>
      </c>
      <c r="M4" s="24">
        <v>224372</v>
      </c>
      <c r="N4" s="24">
        <v>220119</v>
      </c>
      <c r="O4" s="24">
        <v>230013</v>
      </c>
      <c r="P4" s="24">
        <v>242091</v>
      </c>
      <c r="Q4" s="24">
        <v>252756</v>
      </c>
      <c r="R4" s="24">
        <v>266444</v>
      </c>
      <c r="S4" s="24">
        <v>287395</v>
      </c>
      <c r="T4" s="24">
        <v>306434</v>
      </c>
      <c r="U4" s="24">
        <v>325758</v>
      </c>
      <c r="V4" s="24">
        <v>344435</v>
      </c>
      <c r="W4" s="24">
        <v>355733</v>
      </c>
      <c r="X4" s="24">
        <v>356781</v>
      </c>
      <c r="Y4" s="24">
        <v>358681</v>
      </c>
      <c r="Z4" s="24">
        <v>363524</v>
      </c>
      <c r="AA4" s="24">
        <v>362699</v>
      </c>
      <c r="AB4" s="24">
        <v>361840</v>
      </c>
      <c r="AC4" s="24">
        <v>360616</v>
      </c>
      <c r="AD4" s="24">
        <v>356372</v>
      </c>
      <c r="AE4" s="24">
        <v>349274</v>
      </c>
      <c r="AF4" s="24">
        <v>339355</v>
      </c>
      <c r="AG4" s="24">
        <v>332481</v>
      </c>
      <c r="AH4" s="24">
        <v>320559</v>
      </c>
    </row>
    <row r="5" spans="1:34" ht="14.1" customHeight="1">
      <c r="A5" s="21" t="s">
        <v>70</v>
      </c>
      <c r="B5" s="22" t="s">
        <v>12</v>
      </c>
      <c r="C5" s="23">
        <v>190521</v>
      </c>
      <c r="D5" s="24">
        <v>186564</v>
      </c>
      <c r="E5" s="24">
        <v>182020</v>
      </c>
      <c r="F5" s="24">
        <v>177698</v>
      </c>
      <c r="G5" s="24">
        <v>172556</v>
      </c>
      <c r="H5" s="24">
        <v>155218</v>
      </c>
      <c r="I5" s="24">
        <v>152592</v>
      </c>
      <c r="J5" s="24">
        <v>146079</v>
      </c>
      <c r="K5" s="24">
        <v>133707</v>
      </c>
      <c r="L5" s="24">
        <v>121949</v>
      </c>
      <c r="M5" s="24">
        <v>109839</v>
      </c>
      <c r="N5" s="24">
        <v>89948</v>
      </c>
      <c r="O5" s="24">
        <v>78575</v>
      </c>
      <c r="P5" s="24">
        <v>71166</v>
      </c>
      <c r="Q5" s="24">
        <v>64467</v>
      </c>
      <c r="R5" s="24">
        <v>57964</v>
      </c>
      <c r="S5" s="24">
        <v>51705</v>
      </c>
      <c r="T5" s="24">
        <v>44898</v>
      </c>
      <c r="U5" s="24">
        <v>36970</v>
      </c>
      <c r="V5" s="24">
        <v>30558</v>
      </c>
      <c r="W5" s="24">
        <v>24221</v>
      </c>
      <c r="X5" s="24">
        <v>21590</v>
      </c>
      <c r="Y5" s="24">
        <v>19382</v>
      </c>
      <c r="Z5" s="24">
        <v>17039</v>
      </c>
      <c r="AA5" s="24">
        <v>14653</v>
      </c>
      <c r="AB5" s="24">
        <v>12593</v>
      </c>
      <c r="AC5" s="24">
        <v>10803</v>
      </c>
      <c r="AD5" s="24">
        <v>8744</v>
      </c>
      <c r="AE5" s="24">
        <v>8530</v>
      </c>
      <c r="AF5" s="24">
        <v>8401</v>
      </c>
      <c r="AG5" s="24">
        <v>7819</v>
      </c>
      <c r="AH5" s="24">
        <v>7798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247</v>
      </c>
      <c r="L6" s="24">
        <v>413</v>
      </c>
      <c r="M6" s="24">
        <v>761</v>
      </c>
      <c r="N6" s="24">
        <v>1280</v>
      </c>
      <c r="O6" s="24">
        <v>2208</v>
      </c>
      <c r="P6" s="24">
        <v>2964</v>
      </c>
      <c r="Q6" s="24">
        <v>3907</v>
      </c>
      <c r="R6" s="24">
        <v>5042</v>
      </c>
      <c r="S6" s="24">
        <v>7217</v>
      </c>
      <c r="T6" s="24">
        <v>9128</v>
      </c>
      <c r="U6" s="24">
        <v>11210</v>
      </c>
      <c r="V6" s="24">
        <v>13255</v>
      </c>
      <c r="W6" s="24">
        <v>15313</v>
      </c>
      <c r="X6" s="24">
        <v>16809</v>
      </c>
      <c r="Y6" s="24">
        <v>18304</v>
      </c>
      <c r="Z6" s="24">
        <v>19546</v>
      </c>
      <c r="AA6" s="24">
        <v>20655</v>
      </c>
      <c r="AB6" s="24">
        <v>21596</v>
      </c>
      <c r="AC6" s="24">
        <v>22245</v>
      </c>
      <c r="AD6" s="24">
        <v>22555</v>
      </c>
      <c r="AE6" s="24">
        <v>23026</v>
      </c>
      <c r="AF6" s="24">
        <v>22687</v>
      </c>
      <c r="AG6" s="24">
        <v>22779</v>
      </c>
      <c r="AH6" s="24">
        <v>22157</v>
      </c>
    </row>
    <row r="7" spans="1:34" ht="14.1" customHeight="1">
      <c r="A7" s="21">
        <v>5</v>
      </c>
      <c r="B7" s="22" t="s">
        <v>13</v>
      </c>
      <c r="C7" s="23">
        <v>420773</v>
      </c>
      <c r="D7" s="24">
        <v>402188</v>
      </c>
      <c r="E7" s="24">
        <v>383361</v>
      </c>
      <c r="F7" s="24">
        <v>364553</v>
      </c>
      <c r="G7" s="24">
        <v>346173</v>
      </c>
      <c r="H7" s="24">
        <v>329999</v>
      </c>
      <c r="I7" s="24">
        <v>318508</v>
      </c>
      <c r="J7" s="24">
        <v>307619</v>
      </c>
      <c r="K7" s="24">
        <v>296103</v>
      </c>
      <c r="L7" s="24">
        <v>288015</v>
      </c>
      <c r="M7" s="24">
        <v>278032</v>
      </c>
      <c r="N7" s="24">
        <v>278456</v>
      </c>
      <c r="O7" s="24">
        <v>278054</v>
      </c>
      <c r="P7" s="24">
        <v>276443</v>
      </c>
      <c r="Q7" s="24">
        <v>273166</v>
      </c>
      <c r="R7" s="24">
        <v>269000</v>
      </c>
      <c r="S7" s="24">
        <v>273386</v>
      </c>
      <c r="T7" s="24">
        <v>276065</v>
      </c>
      <c r="U7" s="24">
        <v>282121</v>
      </c>
      <c r="V7" s="24">
        <v>291784</v>
      </c>
      <c r="W7" s="24">
        <v>302625</v>
      </c>
      <c r="X7" s="24">
        <v>307451</v>
      </c>
      <c r="Y7" s="24">
        <v>314852</v>
      </c>
      <c r="Z7" s="24">
        <v>323221</v>
      </c>
      <c r="AA7" s="24">
        <v>331708</v>
      </c>
      <c r="AB7" s="24">
        <v>338067</v>
      </c>
      <c r="AC7" s="24">
        <v>340595</v>
      </c>
      <c r="AD7" s="24">
        <v>341822</v>
      </c>
      <c r="AE7" s="24">
        <v>343420</v>
      </c>
      <c r="AF7" s="24">
        <v>344453</v>
      </c>
      <c r="AG7" s="24">
        <v>346044</v>
      </c>
      <c r="AH7" s="24">
        <v>348442</v>
      </c>
    </row>
    <row r="8" spans="1:34" ht="14.1" customHeight="1">
      <c r="A8" s="21">
        <v>6</v>
      </c>
      <c r="B8" s="22" t="s">
        <v>14</v>
      </c>
      <c r="C8" s="23">
        <v>403539</v>
      </c>
      <c r="D8" s="24">
        <v>383004</v>
      </c>
      <c r="E8" s="24">
        <v>358909</v>
      </c>
      <c r="F8" s="24">
        <v>333119</v>
      </c>
      <c r="G8" s="24">
        <v>309319</v>
      </c>
      <c r="H8" s="24">
        <v>284024</v>
      </c>
      <c r="I8" s="24">
        <v>264803</v>
      </c>
      <c r="J8" s="24">
        <v>239894</v>
      </c>
      <c r="K8" s="24">
        <v>215017</v>
      </c>
      <c r="L8" s="24">
        <v>192596</v>
      </c>
      <c r="M8" s="24">
        <v>174520</v>
      </c>
      <c r="N8" s="24">
        <v>168196</v>
      </c>
      <c r="O8" s="24">
        <v>161761</v>
      </c>
      <c r="P8" s="24">
        <v>155304</v>
      </c>
      <c r="Q8" s="24">
        <v>147587</v>
      </c>
      <c r="R8" s="24">
        <v>141646</v>
      </c>
      <c r="S8" s="24">
        <v>127734</v>
      </c>
      <c r="T8" s="24">
        <v>115077</v>
      </c>
      <c r="U8" s="24">
        <v>103649</v>
      </c>
      <c r="V8" s="24">
        <v>93660</v>
      </c>
      <c r="W8" s="24">
        <v>81389</v>
      </c>
      <c r="X8" s="24">
        <v>73171</v>
      </c>
      <c r="Y8" s="24">
        <v>71068</v>
      </c>
      <c r="Z8" s="24">
        <v>67209</v>
      </c>
      <c r="AA8" s="24">
        <v>62843</v>
      </c>
      <c r="AB8" s="24">
        <v>59547</v>
      </c>
      <c r="AC8" s="24">
        <v>54597</v>
      </c>
      <c r="AD8" s="24">
        <v>50606</v>
      </c>
      <c r="AE8" s="24">
        <v>47287</v>
      </c>
      <c r="AF8" s="24">
        <v>44616</v>
      </c>
      <c r="AG8" s="24">
        <v>42053</v>
      </c>
      <c r="AH8" s="24">
        <v>40310</v>
      </c>
    </row>
    <row r="9" spans="1:34" ht="14.1" customHeight="1">
      <c r="A9" s="21">
        <v>7</v>
      </c>
      <c r="B9" s="22" t="s">
        <v>15</v>
      </c>
      <c r="C9" s="23">
        <v>483237</v>
      </c>
      <c r="D9" s="24">
        <v>472608</v>
      </c>
      <c r="E9" s="24">
        <v>459781</v>
      </c>
      <c r="F9" s="24">
        <v>446843</v>
      </c>
      <c r="G9" s="24">
        <v>433539</v>
      </c>
      <c r="H9" s="24">
        <v>417705</v>
      </c>
      <c r="I9" s="24">
        <v>401743</v>
      </c>
      <c r="J9" s="24">
        <v>386181</v>
      </c>
      <c r="K9" s="24">
        <v>370035</v>
      </c>
      <c r="L9" s="24">
        <v>354693</v>
      </c>
      <c r="M9" s="24">
        <v>338786</v>
      </c>
      <c r="N9" s="24">
        <v>323378</v>
      </c>
      <c r="O9" s="24">
        <v>307021</v>
      </c>
      <c r="P9" s="24">
        <v>290839</v>
      </c>
      <c r="Q9" s="24">
        <v>274152</v>
      </c>
      <c r="R9" s="24">
        <v>257406</v>
      </c>
      <c r="S9" s="24">
        <v>237228</v>
      </c>
      <c r="T9" s="24">
        <v>211384</v>
      </c>
      <c r="U9" s="24">
        <v>191395</v>
      </c>
      <c r="V9" s="24">
        <v>172771</v>
      </c>
      <c r="W9" s="24">
        <v>142409</v>
      </c>
      <c r="X9" s="24">
        <v>115930</v>
      </c>
      <c r="Y9" s="24">
        <v>93711</v>
      </c>
      <c r="Z9" s="24">
        <v>72804</v>
      </c>
      <c r="AA9" s="24">
        <v>56098</v>
      </c>
      <c r="AB9" s="24">
        <v>52791</v>
      </c>
      <c r="AC9" s="24">
        <v>49591</v>
      </c>
      <c r="AD9" s="24">
        <v>46707</v>
      </c>
      <c r="AE9" s="24">
        <v>44518</v>
      </c>
      <c r="AF9" s="24">
        <v>42246</v>
      </c>
      <c r="AG9" s="24">
        <v>40518</v>
      </c>
      <c r="AH9" s="24">
        <v>38385</v>
      </c>
    </row>
    <row r="10" spans="1:34" ht="14.1" customHeight="1">
      <c r="A10" s="21">
        <v>8</v>
      </c>
      <c r="B10" s="22" t="s">
        <v>73</v>
      </c>
      <c r="C10" s="23">
        <v>541995</v>
      </c>
      <c r="D10" s="24">
        <v>552902</v>
      </c>
      <c r="E10" s="24">
        <v>554650</v>
      </c>
      <c r="F10" s="24">
        <v>553983</v>
      </c>
      <c r="G10" s="24">
        <v>551344</v>
      </c>
      <c r="H10" s="24">
        <v>540161</v>
      </c>
      <c r="I10" s="24">
        <v>541824</v>
      </c>
      <c r="J10" s="24">
        <v>540740</v>
      </c>
      <c r="K10" s="24">
        <v>535981</v>
      </c>
      <c r="L10" s="24">
        <v>528747</v>
      </c>
      <c r="M10" s="24">
        <v>526374</v>
      </c>
      <c r="N10" s="24">
        <v>528088</v>
      </c>
      <c r="O10" s="24">
        <v>524964</v>
      </c>
      <c r="P10" s="24">
        <v>515514</v>
      </c>
      <c r="Q10" s="24">
        <v>506465</v>
      </c>
      <c r="R10" s="24">
        <v>495660</v>
      </c>
      <c r="S10" s="24">
        <v>486369</v>
      </c>
      <c r="T10" s="24">
        <v>475636</v>
      </c>
      <c r="U10" s="24">
        <v>468737</v>
      </c>
      <c r="V10" s="24">
        <v>458972</v>
      </c>
      <c r="W10" s="24">
        <v>427844</v>
      </c>
      <c r="X10" s="24">
        <v>387794</v>
      </c>
      <c r="Y10" s="24">
        <v>360929</v>
      </c>
      <c r="Z10" s="24">
        <v>336219</v>
      </c>
      <c r="AA10" s="24">
        <v>303773</v>
      </c>
      <c r="AB10" s="24">
        <v>294129</v>
      </c>
      <c r="AC10" s="24">
        <v>282714</v>
      </c>
      <c r="AD10" s="24">
        <v>273371</v>
      </c>
      <c r="AE10" s="24">
        <v>266174</v>
      </c>
      <c r="AF10" s="24">
        <v>262023</v>
      </c>
      <c r="AG10" s="24">
        <v>251296</v>
      </c>
      <c r="AH10" s="24">
        <v>236692</v>
      </c>
    </row>
    <row r="11" spans="1:34" ht="14.1" customHeight="1">
      <c r="A11" s="21">
        <v>9</v>
      </c>
      <c r="B11" s="22" t="s">
        <v>74</v>
      </c>
      <c r="C11" s="23">
        <v>9072</v>
      </c>
      <c r="D11" s="24">
        <v>9840</v>
      </c>
      <c r="E11" s="24">
        <v>11100</v>
      </c>
      <c r="F11" s="24">
        <v>12840</v>
      </c>
      <c r="G11" s="24">
        <v>14952</v>
      </c>
      <c r="H11" s="24">
        <v>17400</v>
      </c>
      <c r="I11" s="24">
        <v>19560</v>
      </c>
      <c r="J11" s="24">
        <v>21336</v>
      </c>
      <c r="K11" s="24">
        <v>22872</v>
      </c>
      <c r="L11" s="24">
        <v>24324</v>
      </c>
      <c r="M11" s="24">
        <v>26220</v>
      </c>
      <c r="N11" s="24">
        <v>29196</v>
      </c>
      <c r="O11" s="24">
        <v>31260</v>
      </c>
      <c r="P11" s="24">
        <v>32772</v>
      </c>
      <c r="Q11" s="24">
        <v>34416</v>
      </c>
      <c r="R11" s="24">
        <v>35856</v>
      </c>
      <c r="S11" s="24">
        <v>36996</v>
      </c>
      <c r="T11" s="24">
        <v>37908</v>
      </c>
      <c r="U11" s="24">
        <v>39192</v>
      </c>
      <c r="V11" s="24">
        <v>39804</v>
      </c>
      <c r="W11" s="24">
        <v>40344</v>
      </c>
      <c r="X11" s="24">
        <v>40451</v>
      </c>
      <c r="Y11" s="24">
        <v>40379</v>
      </c>
      <c r="Z11" s="24">
        <v>39563</v>
      </c>
      <c r="AA11" s="24">
        <v>38459</v>
      </c>
      <c r="AB11" s="24">
        <v>36767</v>
      </c>
      <c r="AC11" s="24">
        <v>35087</v>
      </c>
      <c r="AD11" s="24">
        <v>34187</v>
      </c>
      <c r="AE11" s="24">
        <v>33539</v>
      </c>
      <c r="AF11" s="24">
        <v>32567</v>
      </c>
      <c r="AG11" s="24">
        <v>30803</v>
      </c>
      <c r="AH11" s="24">
        <v>28175</v>
      </c>
    </row>
    <row r="12" spans="1:34" ht="14.1" customHeight="1">
      <c r="A12" s="21">
        <v>10</v>
      </c>
      <c r="B12" s="22" t="s">
        <v>16</v>
      </c>
      <c r="C12" s="23">
        <v>203699</v>
      </c>
      <c r="D12" s="24">
        <v>203206</v>
      </c>
      <c r="E12" s="24">
        <v>199970</v>
      </c>
      <c r="F12" s="24">
        <v>194596</v>
      </c>
      <c r="G12" s="24">
        <v>187562</v>
      </c>
      <c r="H12" s="24">
        <v>178207</v>
      </c>
      <c r="I12" s="24">
        <v>166813</v>
      </c>
      <c r="J12" s="24">
        <v>154611</v>
      </c>
      <c r="K12" s="24">
        <v>140280</v>
      </c>
      <c r="L12" s="24">
        <v>123855</v>
      </c>
      <c r="M12" s="24">
        <v>105543</v>
      </c>
      <c r="N12" s="24">
        <v>85526</v>
      </c>
      <c r="O12" s="24">
        <v>71614</v>
      </c>
      <c r="P12" s="24">
        <v>61410</v>
      </c>
      <c r="Q12" s="24">
        <v>53266</v>
      </c>
      <c r="R12" s="24">
        <v>47588</v>
      </c>
      <c r="S12" s="24">
        <v>42867</v>
      </c>
      <c r="T12" s="24">
        <v>38898</v>
      </c>
      <c r="U12" s="24">
        <v>35120</v>
      </c>
      <c r="V12" s="24">
        <v>30278</v>
      </c>
      <c r="W12" s="24">
        <v>25997</v>
      </c>
      <c r="X12" s="24">
        <v>22563</v>
      </c>
      <c r="Y12" s="24">
        <v>19921</v>
      </c>
      <c r="Z12" s="24">
        <v>17503</v>
      </c>
      <c r="AA12" s="24">
        <v>15131</v>
      </c>
      <c r="AB12" s="24">
        <v>13278</v>
      </c>
      <c r="AC12" s="24">
        <v>11708</v>
      </c>
      <c r="AD12" s="24">
        <v>9496</v>
      </c>
      <c r="AE12" s="24">
        <v>7683</v>
      </c>
      <c r="AF12" s="24">
        <v>6422</v>
      </c>
      <c r="AG12" s="24">
        <v>5166</v>
      </c>
      <c r="AH12" s="24">
        <v>4030</v>
      </c>
    </row>
    <row r="13" spans="1:34">
      <c r="A13" s="21" t="s">
        <v>72</v>
      </c>
      <c r="B13" s="22" t="s">
        <v>75</v>
      </c>
      <c r="C13" s="23">
        <v>25211</v>
      </c>
      <c r="D13" s="24">
        <v>31131</v>
      </c>
      <c r="E13" s="24">
        <v>35743</v>
      </c>
      <c r="F13" s="24">
        <v>38730</v>
      </c>
      <c r="G13" s="24">
        <v>42156</v>
      </c>
      <c r="H13" s="24">
        <v>44103</v>
      </c>
      <c r="I13" s="24">
        <v>48084</v>
      </c>
      <c r="J13" s="24">
        <v>52559</v>
      </c>
      <c r="K13" s="24">
        <v>55577</v>
      </c>
      <c r="L13" s="24">
        <v>58734</v>
      </c>
      <c r="M13" s="24">
        <v>60485</v>
      </c>
      <c r="N13" s="24">
        <v>64351</v>
      </c>
      <c r="O13" s="24">
        <v>68838</v>
      </c>
      <c r="P13" s="24">
        <v>72360</v>
      </c>
      <c r="Q13" s="24">
        <v>72905</v>
      </c>
      <c r="R13" s="24">
        <v>75941</v>
      </c>
      <c r="S13" s="24">
        <v>79944</v>
      </c>
      <c r="T13" s="24">
        <v>82656</v>
      </c>
      <c r="U13" s="24">
        <v>87815</v>
      </c>
      <c r="V13" s="24">
        <v>91791</v>
      </c>
      <c r="W13" s="24">
        <v>97747</v>
      </c>
      <c r="X13" s="24">
        <v>94299</v>
      </c>
      <c r="Y13" s="24">
        <v>92343</v>
      </c>
      <c r="Z13" s="24">
        <v>92646</v>
      </c>
      <c r="AA13" s="24">
        <v>91124</v>
      </c>
      <c r="AB13" s="24">
        <v>88914</v>
      </c>
      <c r="AC13" s="24">
        <v>85049</v>
      </c>
      <c r="AD13" s="24">
        <v>81355</v>
      </c>
      <c r="AE13" s="24">
        <v>78370</v>
      </c>
      <c r="AF13" s="24">
        <v>74192</v>
      </c>
      <c r="AG13" s="24">
        <v>69134</v>
      </c>
      <c r="AH13" s="24">
        <v>62098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1021</v>
      </c>
      <c r="L14" s="24">
        <v>2655</v>
      </c>
      <c r="M14" s="24">
        <v>6502</v>
      </c>
      <c r="N14" s="24">
        <v>15095</v>
      </c>
      <c r="O14" s="24">
        <v>25746</v>
      </c>
      <c r="P14" s="24">
        <v>37991</v>
      </c>
      <c r="Q14" s="24">
        <v>54044</v>
      </c>
      <c r="R14" s="24">
        <v>85089</v>
      </c>
      <c r="S14" s="24">
        <v>128998</v>
      </c>
      <c r="T14" s="24">
        <v>149285</v>
      </c>
      <c r="U14" s="24">
        <v>173144</v>
      </c>
      <c r="V14" s="24">
        <v>194137</v>
      </c>
      <c r="W14" s="24">
        <v>214108</v>
      </c>
      <c r="X14" s="24">
        <v>225180</v>
      </c>
      <c r="Y14" s="24">
        <v>241346</v>
      </c>
      <c r="Z14" s="24">
        <v>257976</v>
      </c>
      <c r="AA14" s="24">
        <v>272521</v>
      </c>
      <c r="AB14" s="24">
        <v>282978</v>
      </c>
      <c r="AC14" s="24">
        <v>292267</v>
      </c>
      <c r="AD14" s="24">
        <v>301952</v>
      </c>
      <c r="AE14" s="24">
        <v>313912</v>
      </c>
      <c r="AF14" s="24">
        <v>324696</v>
      </c>
      <c r="AG14" s="24">
        <v>324891</v>
      </c>
      <c r="AH14" s="24">
        <v>326234</v>
      </c>
    </row>
    <row r="15" spans="1:34" ht="25.15" customHeight="1">
      <c r="A15" s="21" t="s">
        <v>87</v>
      </c>
      <c r="B15" s="22" t="s">
        <v>76</v>
      </c>
      <c r="C15" s="23">
        <v>48522</v>
      </c>
      <c r="D15" s="24">
        <v>54856</v>
      </c>
      <c r="E15" s="24">
        <v>60984</v>
      </c>
      <c r="F15" s="24">
        <v>68283</v>
      </c>
      <c r="G15" s="24">
        <v>76621</v>
      </c>
      <c r="H15" s="24">
        <v>86986</v>
      </c>
      <c r="I15" s="24">
        <v>95629</v>
      </c>
      <c r="J15" s="24">
        <v>103377</v>
      </c>
      <c r="K15" s="24">
        <v>111960</v>
      </c>
      <c r="L15" s="24">
        <v>119777</v>
      </c>
      <c r="M15" s="24">
        <v>127500</v>
      </c>
      <c r="N15" s="24">
        <v>141820</v>
      </c>
      <c r="O15" s="24">
        <v>153849</v>
      </c>
      <c r="P15" s="24">
        <v>163231</v>
      </c>
      <c r="Q15" s="24">
        <v>174138</v>
      </c>
      <c r="R15" s="24">
        <v>187614</v>
      </c>
      <c r="S15" s="24">
        <v>209832</v>
      </c>
      <c r="T15" s="24">
        <v>224699</v>
      </c>
      <c r="U15" s="24">
        <v>238346</v>
      </c>
      <c r="V15" s="24">
        <v>249433</v>
      </c>
      <c r="W15" s="24">
        <v>263322</v>
      </c>
      <c r="X15" s="24">
        <v>276089</v>
      </c>
      <c r="Y15" s="24">
        <v>293051</v>
      </c>
      <c r="Z15" s="24">
        <v>308840</v>
      </c>
      <c r="AA15" s="24">
        <v>323557</v>
      </c>
      <c r="AB15" s="24">
        <v>339239</v>
      </c>
      <c r="AC15" s="24">
        <v>353051</v>
      </c>
      <c r="AD15" s="24">
        <v>365573</v>
      </c>
      <c r="AE15" s="24">
        <v>376085</v>
      </c>
      <c r="AF15" s="24">
        <v>383534</v>
      </c>
      <c r="AG15" s="24">
        <v>391797</v>
      </c>
      <c r="AH15" s="24">
        <v>398591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397</v>
      </c>
      <c r="N16" s="24">
        <v>1514</v>
      </c>
      <c r="O16" s="24">
        <v>2098</v>
      </c>
      <c r="P16" s="24">
        <v>2968</v>
      </c>
      <c r="Q16" s="24">
        <v>5255</v>
      </c>
      <c r="R16" s="24">
        <v>11723</v>
      </c>
      <c r="S16" s="24">
        <v>20908</v>
      </c>
      <c r="T16" s="24">
        <v>32609</v>
      </c>
      <c r="U16" s="24">
        <v>40872</v>
      </c>
      <c r="V16" s="24">
        <v>50310</v>
      </c>
      <c r="W16" s="24">
        <v>59726</v>
      </c>
      <c r="X16" s="24">
        <v>70452</v>
      </c>
      <c r="Y16" s="24">
        <v>80594</v>
      </c>
      <c r="Z16" s="24">
        <v>91620</v>
      </c>
      <c r="AA16" s="24">
        <v>107525</v>
      </c>
      <c r="AB16" s="24">
        <v>125717</v>
      </c>
      <c r="AC16" s="24">
        <v>140989</v>
      </c>
      <c r="AD16" s="24">
        <v>160961</v>
      </c>
      <c r="AE16" s="24">
        <v>177209</v>
      </c>
      <c r="AF16" s="24">
        <v>189260</v>
      </c>
      <c r="AG16" s="24">
        <v>202916</v>
      </c>
      <c r="AH16" s="24">
        <v>215479</v>
      </c>
    </row>
    <row r="17" spans="1:34" ht="25.15" customHeight="1">
      <c r="A17" s="21">
        <v>13</v>
      </c>
      <c r="B17" s="22" t="s">
        <v>77</v>
      </c>
      <c r="C17" s="23">
        <v>98377</v>
      </c>
      <c r="D17" s="24">
        <v>107843</v>
      </c>
      <c r="E17" s="24">
        <v>113483</v>
      </c>
      <c r="F17" s="24">
        <v>118730</v>
      </c>
      <c r="G17" s="24">
        <v>122969</v>
      </c>
      <c r="H17" s="24">
        <v>127507</v>
      </c>
      <c r="I17" s="24">
        <v>132931</v>
      </c>
      <c r="J17" s="24">
        <v>135000</v>
      </c>
      <c r="K17" s="24">
        <v>135688</v>
      </c>
      <c r="L17" s="24">
        <v>137156</v>
      </c>
      <c r="M17" s="24">
        <v>137913</v>
      </c>
      <c r="N17" s="24">
        <v>140324</v>
      </c>
      <c r="O17" s="24">
        <v>141357</v>
      </c>
      <c r="P17" s="24">
        <v>142348</v>
      </c>
      <c r="Q17" s="24">
        <v>141929</v>
      </c>
      <c r="R17" s="24">
        <v>143537</v>
      </c>
      <c r="S17" s="24">
        <v>145417</v>
      </c>
      <c r="T17" s="24">
        <v>147074</v>
      </c>
      <c r="U17" s="24">
        <v>148348</v>
      </c>
      <c r="V17" s="24">
        <v>149755</v>
      </c>
      <c r="W17" s="24">
        <v>150329</v>
      </c>
      <c r="X17" s="24">
        <v>150811</v>
      </c>
      <c r="Y17" s="24">
        <v>151449</v>
      </c>
      <c r="Z17" s="24">
        <v>152164</v>
      </c>
      <c r="AA17" s="24">
        <v>154307</v>
      </c>
      <c r="AB17" s="24">
        <v>156064</v>
      </c>
      <c r="AC17" s="24">
        <v>156825</v>
      </c>
      <c r="AD17" s="24">
        <v>160841</v>
      </c>
      <c r="AE17" s="24">
        <v>161245</v>
      </c>
      <c r="AF17" s="24">
        <v>161242</v>
      </c>
      <c r="AG17" s="24">
        <v>162497</v>
      </c>
      <c r="AH17" s="24">
        <v>162847</v>
      </c>
    </row>
    <row r="18" spans="1:34" ht="25.15" customHeight="1">
      <c r="A18" s="21" t="s">
        <v>89</v>
      </c>
      <c r="B18" s="22" t="s">
        <v>17</v>
      </c>
      <c r="C18" s="23">
        <v>25087</v>
      </c>
      <c r="D18" s="24">
        <v>29279</v>
      </c>
      <c r="E18" s="24">
        <v>35602</v>
      </c>
      <c r="F18" s="24">
        <v>39319</v>
      </c>
      <c r="G18" s="24">
        <v>45811</v>
      </c>
      <c r="H18" s="24">
        <v>52405</v>
      </c>
      <c r="I18" s="24">
        <v>58202</v>
      </c>
      <c r="J18" s="24">
        <v>64161</v>
      </c>
      <c r="K18" s="24">
        <v>68765</v>
      </c>
      <c r="L18" s="24">
        <v>74534</v>
      </c>
      <c r="M18" s="24">
        <v>77820</v>
      </c>
      <c r="N18" s="24">
        <v>80400</v>
      </c>
      <c r="O18" s="24">
        <v>85326</v>
      </c>
      <c r="P18" s="24">
        <v>88750</v>
      </c>
      <c r="Q18" s="24">
        <v>93840</v>
      </c>
      <c r="R18" s="24">
        <v>99244</v>
      </c>
      <c r="S18" s="24">
        <v>108305</v>
      </c>
      <c r="T18" s="24">
        <v>117769</v>
      </c>
      <c r="U18" s="24">
        <v>127060</v>
      </c>
      <c r="V18" s="24">
        <v>135804</v>
      </c>
      <c r="W18" s="24">
        <v>141947</v>
      </c>
      <c r="X18" s="24">
        <v>152048</v>
      </c>
      <c r="Y18" s="24">
        <v>160640</v>
      </c>
      <c r="Z18" s="24">
        <v>166757</v>
      </c>
      <c r="AA18" s="24">
        <v>173145</v>
      </c>
      <c r="AB18" s="24">
        <v>180535</v>
      </c>
      <c r="AC18" s="24">
        <v>188423</v>
      </c>
      <c r="AD18" s="24">
        <v>194267</v>
      </c>
      <c r="AE18" s="24">
        <v>199173</v>
      </c>
      <c r="AF18" s="24">
        <v>203290</v>
      </c>
      <c r="AG18" s="24">
        <v>208001</v>
      </c>
      <c r="AH18" s="24">
        <v>209202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634</v>
      </c>
      <c r="Q19" s="24">
        <v>634</v>
      </c>
      <c r="R19" s="24">
        <v>1966</v>
      </c>
      <c r="S19" s="24">
        <v>4751</v>
      </c>
      <c r="T19" s="24">
        <v>7732</v>
      </c>
      <c r="U19" s="24">
        <v>12616</v>
      </c>
      <c r="V19" s="24">
        <v>17170</v>
      </c>
      <c r="W19" s="24">
        <v>19549</v>
      </c>
      <c r="X19" s="24">
        <v>23735</v>
      </c>
      <c r="Y19" s="24">
        <v>26994</v>
      </c>
      <c r="Z19" s="24">
        <v>27232</v>
      </c>
      <c r="AA19" s="24">
        <v>30483</v>
      </c>
      <c r="AB19" s="24">
        <v>32544</v>
      </c>
      <c r="AC19" s="24">
        <v>37033</v>
      </c>
      <c r="AD19" s="24">
        <v>40062</v>
      </c>
      <c r="AE19" s="24">
        <v>42604</v>
      </c>
      <c r="AF19" s="24">
        <v>43318</v>
      </c>
      <c r="AG19" s="24">
        <v>44310</v>
      </c>
      <c r="AH19" s="24">
        <v>46923</v>
      </c>
    </row>
    <row r="20" spans="1:34" ht="25.15" customHeight="1">
      <c r="A20" s="21">
        <v>15</v>
      </c>
      <c r="B20" s="22" t="s">
        <v>18</v>
      </c>
      <c r="C20" s="23">
        <v>43511</v>
      </c>
      <c r="D20" s="24">
        <v>47950</v>
      </c>
      <c r="E20" s="24">
        <v>52619</v>
      </c>
      <c r="F20" s="24">
        <v>55154</v>
      </c>
      <c r="G20" s="24">
        <v>57155</v>
      </c>
      <c r="H20" s="24">
        <v>59771</v>
      </c>
      <c r="I20" s="24">
        <v>60457</v>
      </c>
      <c r="J20" s="24">
        <v>62576</v>
      </c>
      <c r="K20" s="24">
        <v>61962</v>
      </c>
      <c r="L20" s="24">
        <v>63396</v>
      </c>
      <c r="M20" s="24">
        <v>64506</v>
      </c>
      <c r="N20" s="24">
        <v>64878</v>
      </c>
      <c r="O20" s="24">
        <v>65127</v>
      </c>
      <c r="P20" s="24">
        <v>65470</v>
      </c>
      <c r="Q20" s="24">
        <v>64454</v>
      </c>
      <c r="R20" s="24">
        <v>64497</v>
      </c>
      <c r="S20" s="24">
        <v>64765</v>
      </c>
      <c r="T20" s="24">
        <v>65537</v>
      </c>
      <c r="U20" s="24">
        <v>66709</v>
      </c>
      <c r="V20" s="24">
        <v>66783</v>
      </c>
      <c r="W20" s="24">
        <v>67223</v>
      </c>
      <c r="X20" s="24">
        <v>68932</v>
      </c>
      <c r="Y20" s="24">
        <v>68201</v>
      </c>
      <c r="Z20" s="24">
        <v>68793</v>
      </c>
      <c r="AA20" s="24">
        <v>68863</v>
      </c>
      <c r="AB20" s="24">
        <v>67267</v>
      </c>
      <c r="AC20" s="24">
        <v>67182</v>
      </c>
      <c r="AD20" s="24">
        <v>67418</v>
      </c>
      <c r="AE20" s="24">
        <v>67591</v>
      </c>
      <c r="AF20" s="24">
        <v>67971</v>
      </c>
      <c r="AG20" s="24">
        <v>68384</v>
      </c>
      <c r="AH20" s="24">
        <v>68175</v>
      </c>
    </row>
    <row r="21" spans="1:34" ht="25.15" customHeight="1">
      <c r="A21" s="21" t="s">
        <v>91</v>
      </c>
      <c r="B21" s="22" t="s">
        <v>19</v>
      </c>
      <c r="C21" s="23">
        <v>35751</v>
      </c>
      <c r="D21" s="24">
        <v>45273</v>
      </c>
      <c r="E21" s="24">
        <v>53743</v>
      </c>
      <c r="F21" s="24">
        <v>59882</v>
      </c>
      <c r="G21" s="24">
        <v>73543</v>
      </c>
      <c r="H21" s="24">
        <v>103347</v>
      </c>
      <c r="I21" s="24">
        <v>125241</v>
      </c>
      <c r="J21" s="24">
        <v>141449</v>
      </c>
      <c r="K21" s="24">
        <v>151645</v>
      </c>
      <c r="L21" s="24">
        <v>164494</v>
      </c>
      <c r="M21" s="24">
        <v>179173</v>
      </c>
      <c r="N21" s="24">
        <v>182749</v>
      </c>
      <c r="O21" s="24">
        <v>194899</v>
      </c>
      <c r="P21" s="24">
        <v>208190</v>
      </c>
      <c r="Q21" s="24">
        <v>219231</v>
      </c>
      <c r="R21" s="24">
        <v>226097</v>
      </c>
      <c r="S21" s="24">
        <v>252525</v>
      </c>
      <c r="T21" s="24">
        <v>280917</v>
      </c>
      <c r="U21" s="24">
        <v>314850</v>
      </c>
      <c r="V21" s="24">
        <v>346141</v>
      </c>
      <c r="W21" s="24">
        <v>375935</v>
      </c>
      <c r="X21" s="24">
        <v>418169</v>
      </c>
      <c r="Y21" s="24">
        <v>460212</v>
      </c>
      <c r="Z21" s="24">
        <v>499306</v>
      </c>
      <c r="AA21" s="24">
        <v>547004</v>
      </c>
      <c r="AB21" s="24">
        <v>585122</v>
      </c>
      <c r="AC21" s="24">
        <v>624285</v>
      </c>
      <c r="AD21" s="24">
        <v>664531</v>
      </c>
      <c r="AE21" s="24">
        <v>682695</v>
      </c>
      <c r="AF21" s="24">
        <v>716148</v>
      </c>
      <c r="AG21" s="24">
        <v>773656</v>
      </c>
      <c r="AH21" s="24">
        <v>786485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986</v>
      </c>
      <c r="R22" s="24">
        <v>986</v>
      </c>
      <c r="S22" s="24">
        <v>5460</v>
      </c>
      <c r="T22" s="24">
        <v>9429</v>
      </c>
      <c r="U22" s="24">
        <v>17181</v>
      </c>
      <c r="V22" s="24">
        <v>18822</v>
      </c>
      <c r="W22" s="24">
        <v>19359</v>
      </c>
      <c r="X22" s="24">
        <v>27971</v>
      </c>
      <c r="Y22" s="24">
        <v>29098</v>
      </c>
      <c r="Z22" s="24">
        <v>30755</v>
      </c>
      <c r="AA22" s="24">
        <v>36555</v>
      </c>
      <c r="AB22" s="24">
        <v>37649</v>
      </c>
      <c r="AC22" s="24">
        <v>40681</v>
      </c>
      <c r="AD22" s="24">
        <v>41551</v>
      </c>
      <c r="AE22" s="24">
        <v>42529</v>
      </c>
      <c r="AF22" s="24">
        <v>44642</v>
      </c>
      <c r="AG22" s="24">
        <v>45637</v>
      </c>
      <c r="AH22" s="24">
        <v>45637</v>
      </c>
    </row>
    <row r="23" spans="1:34" ht="25.15" customHeight="1">
      <c r="A23" s="21">
        <v>17</v>
      </c>
      <c r="B23" s="22" t="s">
        <v>20</v>
      </c>
      <c r="C23" s="23">
        <v>147817</v>
      </c>
      <c r="D23" s="24">
        <v>162876</v>
      </c>
      <c r="E23" s="24">
        <v>177398</v>
      </c>
      <c r="F23" s="24">
        <v>188248</v>
      </c>
      <c r="G23" s="24">
        <v>206136</v>
      </c>
      <c r="H23" s="24">
        <v>218085</v>
      </c>
      <c r="I23" s="24">
        <v>222885</v>
      </c>
      <c r="J23" s="24">
        <v>231371</v>
      </c>
      <c r="K23" s="24">
        <v>231609</v>
      </c>
      <c r="L23" s="24">
        <v>239331</v>
      </c>
      <c r="M23" s="24">
        <v>246168</v>
      </c>
      <c r="N23" s="24">
        <v>255554</v>
      </c>
      <c r="O23" s="24">
        <v>259523</v>
      </c>
      <c r="P23" s="24">
        <v>254885</v>
      </c>
      <c r="Q23" s="24">
        <v>255106</v>
      </c>
      <c r="R23" s="24">
        <v>255950</v>
      </c>
      <c r="S23" s="24">
        <v>258373</v>
      </c>
      <c r="T23" s="24">
        <v>264617</v>
      </c>
      <c r="U23" s="24">
        <v>258871</v>
      </c>
      <c r="V23" s="24">
        <v>259450</v>
      </c>
      <c r="W23" s="24">
        <v>268192</v>
      </c>
      <c r="X23" s="24">
        <v>267990</v>
      </c>
      <c r="Y23" s="24">
        <v>264989</v>
      </c>
      <c r="Z23" s="24">
        <v>264780</v>
      </c>
      <c r="AA23" s="24">
        <v>267039</v>
      </c>
      <c r="AB23" s="24">
        <v>260901</v>
      </c>
      <c r="AC23" s="24">
        <v>256393</v>
      </c>
      <c r="AD23" s="24">
        <v>253631</v>
      </c>
      <c r="AE23" s="24">
        <v>251232</v>
      </c>
      <c r="AF23" s="24">
        <v>256737</v>
      </c>
      <c r="AG23" s="24">
        <v>256831</v>
      </c>
      <c r="AH23" s="24">
        <v>260248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350</v>
      </c>
      <c r="I24" s="24">
        <v>2190</v>
      </c>
      <c r="J24" s="24">
        <v>9230</v>
      </c>
      <c r="K24" s="24">
        <v>18600</v>
      </c>
      <c r="L24" s="24">
        <v>18368</v>
      </c>
      <c r="M24" s="24">
        <v>18892</v>
      </c>
      <c r="N24" s="24">
        <v>17331</v>
      </c>
      <c r="O24" s="24">
        <v>14188</v>
      </c>
      <c r="P24" s="24">
        <v>12030</v>
      </c>
      <c r="Q24" s="24">
        <v>12588</v>
      </c>
      <c r="R24" s="24">
        <v>12886</v>
      </c>
      <c r="S24" s="24">
        <v>25871</v>
      </c>
      <c r="T24" s="24">
        <v>119608</v>
      </c>
      <c r="U24" s="24">
        <v>278084</v>
      </c>
      <c r="V24" s="24">
        <v>383989</v>
      </c>
      <c r="W24" s="24">
        <v>309923</v>
      </c>
      <c r="X24" s="24">
        <v>449416</v>
      </c>
      <c r="Y24" s="24">
        <v>570576</v>
      </c>
      <c r="Z24" s="24">
        <v>614562</v>
      </c>
      <c r="AA24" s="24">
        <v>607105</v>
      </c>
      <c r="AB24" s="24">
        <v>432921</v>
      </c>
      <c r="AC24" s="24">
        <v>456737</v>
      </c>
      <c r="AD24" s="24">
        <v>560126</v>
      </c>
      <c r="AE24" s="24">
        <v>534586</v>
      </c>
      <c r="AF24" s="24">
        <v>659765</v>
      </c>
      <c r="AG24" s="24">
        <v>710793</v>
      </c>
      <c r="AH24" s="24">
        <v>681093</v>
      </c>
    </row>
    <row r="25" spans="1:34" ht="14.1" customHeight="1">
      <c r="A25" s="21">
        <v>19</v>
      </c>
      <c r="B25" s="22" t="s">
        <v>22</v>
      </c>
      <c r="C25" s="23">
        <v>175006</v>
      </c>
      <c r="D25" s="24">
        <v>173280</v>
      </c>
      <c r="E25" s="24">
        <v>186009</v>
      </c>
      <c r="F25" s="24">
        <v>213937</v>
      </c>
      <c r="G25" s="24">
        <v>206871</v>
      </c>
      <c r="H25" s="24">
        <v>204567</v>
      </c>
      <c r="I25" s="24">
        <v>277669</v>
      </c>
      <c r="J25" s="24">
        <v>186040</v>
      </c>
      <c r="K25" s="24">
        <v>174633</v>
      </c>
      <c r="L25" s="24">
        <v>164264</v>
      </c>
      <c r="M25" s="24">
        <v>205390</v>
      </c>
      <c r="N25" s="24">
        <v>216360</v>
      </c>
      <c r="O25" s="24">
        <v>258136</v>
      </c>
      <c r="P25" s="24">
        <v>289864</v>
      </c>
      <c r="Q25" s="24">
        <v>315302</v>
      </c>
      <c r="R25" s="24">
        <v>324754</v>
      </c>
      <c r="S25" s="24">
        <v>342259</v>
      </c>
      <c r="T25" s="24">
        <v>402379</v>
      </c>
      <c r="U25" s="24">
        <v>419744</v>
      </c>
      <c r="V25" s="24">
        <v>472579</v>
      </c>
      <c r="W25" s="24">
        <v>553599</v>
      </c>
      <c r="X25" s="24">
        <v>543805</v>
      </c>
      <c r="Y25" s="24">
        <v>574386</v>
      </c>
      <c r="Z25" s="24">
        <v>640963</v>
      </c>
      <c r="AA25" s="24">
        <v>652111</v>
      </c>
      <c r="AB25" s="24">
        <v>655695</v>
      </c>
      <c r="AC25" s="24">
        <v>770932</v>
      </c>
      <c r="AD25" s="24">
        <v>799964</v>
      </c>
      <c r="AE25" s="24">
        <v>746150</v>
      </c>
      <c r="AF25" s="24">
        <v>733023</v>
      </c>
      <c r="AG25" s="24">
        <v>764631</v>
      </c>
      <c r="AH25" s="24">
        <v>1020851</v>
      </c>
    </row>
    <row r="26" spans="1:34" ht="14.1" customHeight="1">
      <c r="A26" s="25">
        <v>20</v>
      </c>
      <c r="B26" s="26" t="s">
        <v>230</v>
      </c>
      <c r="C26" s="27">
        <v>235505</v>
      </c>
      <c r="D26" s="28">
        <v>237571</v>
      </c>
      <c r="E26" s="28">
        <v>238603</v>
      </c>
      <c r="F26" s="28">
        <v>238603</v>
      </c>
      <c r="G26" s="28">
        <v>232406</v>
      </c>
      <c r="H26" s="28">
        <v>235539</v>
      </c>
      <c r="I26" s="28">
        <v>238332</v>
      </c>
      <c r="J26" s="28">
        <v>244636</v>
      </c>
      <c r="K26" s="28">
        <v>254138</v>
      </c>
      <c r="L26" s="28">
        <v>272803</v>
      </c>
      <c r="M26" s="28">
        <v>296238</v>
      </c>
      <c r="N26" s="28">
        <v>309850</v>
      </c>
      <c r="O26" s="28">
        <v>320815</v>
      </c>
      <c r="P26" s="28">
        <v>319621</v>
      </c>
      <c r="Q26" s="28">
        <v>337132</v>
      </c>
      <c r="R26" s="28">
        <v>349253</v>
      </c>
      <c r="S26" s="28">
        <v>386112</v>
      </c>
      <c r="T26" s="28">
        <v>376347</v>
      </c>
      <c r="U26" s="28">
        <v>379259</v>
      </c>
      <c r="V26" s="28">
        <v>376707</v>
      </c>
      <c r="W26" s="28">
        <v>386765</v>
      </c>
      <c r="X26" s="28">
        <v>383338</v>
      </c>
      <c r="Y26" s="28">
        <v>394610</v>
      </c>
      <c r="Z26" s="28">
        <v>410360</v>
      </c>
      <c r="AA26" s="28">
        <v>412784</v>
      </c>
      <c r="AB26" s="28">
        <v>420615</v>
      </c>
      <c r="AC26" s="28">
        <v>433684</v>
      </c>
      <c r="AD26" s="28">
        <v>433794</v>
      </c>
      <c r="AE26" s="28">
        <v>437110</v>
      </c>
      <c r="AF26" s="28">
        <v>439023</v>
      </c>
      <c r="AG26" s="28">
        <v>440350</v>
      </c>
      <c r="AH26" s="28">
        <v>435486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1178028</v>
      </c>
      <c r="D28" s="36">
        <v>1155260</v>
      </c>
      <c r="E28" s="36">
        <v>1126293</v>
      </c>
      <c r="F28" s="36">
        <v>1091633</v>
      </c>
      <c r="G28" s="36">
        <v>1060821</v>
      </c>
      <c r="H28" s="36">
        <v>1018000</v>
      </c>
      <c r="I28" s="36">
        <v>1000009</v>
      </c>
      <c r="J28" s="36">
        <v>975818</v>
      </c>
      <c r="K28" s="36">
        <v>946460</v>
      </c>
      <c r="L28" s="36">
        <v>918871</v>
      </c>
      <c r="M28" s="36">
        <v>887906</v>
      </c>
      <c r="N28" s="36">
        <v>860549</v>
      </c>
      <c r="O28" s="36">
        <v>855396</v>
      </c>
      <c r="P28" s="36">
        <v>854123</v>
      </c>
      <c r="Q28" s="36">
        <v>849080</v>
      </c>
      <c r="R28" s="36">
        <v>848359</v>
      </c>
      <c r="S28" s="36">
        <v>860854</v>
      </c>
      <c r="T28" s="36">
        <v>869707</v>
      </c>
      <c r="U28" s="36">
        <v>882128</v>
      </c>
      <c r="V28" s="36">
        <v>899315</v>
      </c>
      <c r="W28" s="36">
        <v>901693</v>
      </c>
      <c r="X28" s="36">
        <v>894499</v>
      </c>
      <c r="Y28" s="36">
        <v>898010</v>
      </c>
      <c r="Z28" s="36">
        <v>904472</v>
      </c>
      <c r="AA28" s="36">
        <v>903769</v>
      </c>
      <c r="AB28" s="36">
        <v>900737</v>
      </c>
      <c r="AC28" s="36">
        <v>890790</v>
      </c>
      <c r="AD28" s="36">
        <v>876876</v>
      </c>
      <c r="AE28" s="36">
        <v>863126</v>
      </c>
      <c r="AF28" s="36">
        <v>846703</v>
      </c>
      <c r="AG28" s="36">
        <v>834249</v>
      </c>
      <c r="AH28" s="36">
        <v>818112</v>
      </c>
    </row>
    <row r="29" spans="1:34" ht="15.95" customHeight="1">
      <c r="A29" s="37" t="s">
        <v>25</v>
      </c>
      <c r="B29" s="38" t="s">
        <v>26</v>
      </c>
      <c r="C29" s="23">
        <v>1263214</v>
      </c>
      <c r="D29" s="24">
        <v>1269687</v>
      </c>
      <c r="E29" s="24">
        <v>1261244</v>
      </c>
      <c r="F29" s="24">
        <v>1246992</v>
      </c>
      <c r="G29" s="24">
        <v>1229553</v>
      </c>
      <c r="H29" s="24">
        <v>1197576</v>
      </c>
      <c r="I29" s="24">
        <v>1178024</v>
      </c>
      <c r="J29" s="24">
        <v>1155427</v>
      </c>
      <c r="K29" s="24">
        <v>1125766</v>
      </c>
      <c r="L29" s="24">
        <v>1093007</v>
      </c>
      <c r="M29" s="24">
        <v>1063910</v>
      </c>
      <c r="N29" s="24">
        <v>1045634</v>
      </c>
      <c r="O29" s="24">
        <v>1029443</v>
      </c>
      <c r="P29" s="24">
        <v>1010886</v>
      </c>
      <c r="Q29" s="24">
        <v>995248</v>
      </c>
      <c r="R29" s="24">
        <v>997540</v>
      </c>
      <c r="S29" s="24">
        <v>1012402</v>
      </c>
      <c r="T29" s="24">
        <v>995767</v>
      </c>
      <c r="U29" s="24">
        <v>995403</v>
      </c>
      <c r="V29" s="24">
        <v>987753</v>
      </c>
      <c r="W29" s="24">
        <v>948450</v>
      </c>
      <c r="X29" s="24">
        <v>886217</v>
      </c>
      <c r="Y29" s="24">
        <v>848629</v>
      </c>
      <c r="Z29" s="24">
        <v>816711</v>
      </c>
      <c r="AA29" s="24">
        <v>777107</v>
      </c>
      <c r="AB29" s="24">
        <v>768857</v>
      </c>
      <c r="AC29" s="24">
        <v>756416</v>
      </c>
      <c r="AD29" s="24">
        <v>747068</v>
      </c>
      <c r="AE29" s="24">
        <v>744196</v>
      </c>
      <c r="AF29" s="24">
        <v>742145</v>
      </c>
      <c r="AG29" s="24">
        <v>721807</v>
      </c>
      <c r="AH29" s="24">
        <v>695614</v>
      </c>
    </row>
    <row r="30" spans="1:34" ht="15.95" customHeight="1">
      <c r="A30" s="37" t="s">
        <v>27</v>
      </c>
      <c r="B30" s="38" t="s">
        <v>28</v>
      </c>
      <c r="C30" s="23">
        <v>399065</v>
      </c>
      <c r="D30" s="24">
        <v>448077</v>
      </c>
      <c r="E30" s="24">
        <v>493829</v>
      </c>
      <c r="F30" s="24">
        <v>529616</v>
      </c>
      <c r="G30" s="24">
        <v>582234</v>
      </c>
      <c r="H30" s="24">
        <v>648451</v>
      </c>
      <c r="I30" s="24">
        <v>697534</v>
      </c>
      <c r="J30" s="24">
        <v>747162</v>
      </c>
      <c r="K30" s="24">
        <v>780229</v>
      </c>
      <c r="L30" s="24">
        <v>817056</v>
      </c>
      <c r="M30" s="24">
        <v>852369</v>
      </c>
      <c r="N30" s="24">
        <v>884569</v>
      </c>
      <c r="O30" s="24">
        <v>916366</v>
      </c>
      <c r="P30" s="24">
        <v>938506</v>
      </c>
      <c r="Q30" s="24">
        <v>968161</v>
      </c>
      <c r="R30" s="24">
        <v>1004501</v>
      </c>
      <c r="S30" s="24">
        <v>1096205</v>
      </c>
      <c r="T30" s="24">
        <v>1269991</v>
      </c>
      <c r="U30" s="24">
        <v>1502936</v>
      </c>
      <c r="V30" s="24">
        <v>1677656</v>
      </c>
      <c r="W30" s="24">
        <v>1675506</v>
      </c>
      <c r="X30" s="24">
        <v>1905614</v>
      </c>
      <c r="Y30" s="24">
        <v>2105805</v>
      </c>
      <c r="Z30" s="24">
        <v>2224809</v>
      </c>
      <c r="AA30" s="24">
        <v>2315582</v>
      </c>
      <c r="AB30" s="24">
        <v>2217959</v>
      </c>
      <c r="AC30" s="24">
        <v>2321599</v>
      </c>
      <c r="AD30" s="24">
        <v>2508963</v>
      </c>
      <c r="AE30" s="24">
        <v>2534949</v>
      </c>
      <c r="AF30" s="24">
        <v>2725906</v>
      </c>
      <c r="AG30" s="24">
        <v>2864820</v>
      </c>
      <c r="AH30" s="24">
        <v>2874678</v>
      </c>
    </row>
    <row r="31" spans="1:34" ht="15.95" customHeight="1">
      <c r="A31" s="39" t="s">
        <v>29</v>
      </c>
      <c r="B31" s="40" t="s">
        <v>30</v>
      </c>
      <c r="C31" s="27">
        <v>410510</v>
      </c>
      <c r="D31" s="28">
        <v>410850</v>
      </c>
      <c r="E31" s="28">
        <v>424613</v>
      </c>
      <c r="F31" s="28">
        <v>452541</v>
      </c>
      <c r="G31" s="28">
        <v>439277</v>
      </c>
      <c r="H31" s="28">
        <v>440106</v>
      </c>
      <c r="I31" s="28">
        <v>516002</v>
      </c>
      <c r="J31" s="28">
        <v>430677</v>
      </c>
      <c r="K31" s="28">
        <v>428771</v>
      </c>
      <c r="L31" s="28">
        <v>437067</v>
      </c>
      <c r="M31" s="28">
        <v>501628</v>
      </c>
      <c r="N31" s="28">
        <v>526210</v>
      </c>
      <c r="O31" s="28">
        <v>578951</v>
      </c>
      <c r="P31" s="28">
        <v>609485</v>
      </c>
      <c r="Q31" s="28">
        <v>652433</v>
      </c>
      <c r="R31" s="28">
        <v>674007</v>
      </c>
      <c r="S31" s="28">
        <v>728371</v>
      </c>
      <c r="T31" s="28">
        <v>778726</v>
      </c>
      <c r="U31" s="28">
        <v>799003</v>
      </c>
      <c r="V31" s="28">
        <v>849285</v>
      </c>
      <c r="W31" s="28">
        <v>940365</v>
      </c>
      <c r="X31" s="28">
        <v>927143</v>
      </c>
      <c r="Y31" s="28">
        <v>968996</v>
      </c>
      <c r="Z31" s="28">
        <v>1051323</v>
      </c>
      <c r="AA31" s="28">
        <v>1064895</v>
      </c>
      <c r="AB31" s="28">
        <v>1076310</v>
      </c>
      <c r="AC31" s="28">
        <v>1204616</v>
      </c>
      <c r="AD31" s="28">
        <v>1233758</v>
      </c>
      <c r="AE31" s="28">
        <v>1183261</v>
      </c>
      <c r="AF31" s="28">
        <v>1172046</v>
      </c>
      <c r="AG31" s="28">
        <v>1204982</v>
      </c>
      <c r="AH31" s="28">
        <v>1456337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3250817</v>
      </c>
      <c r="D33" s="43">
        <v>3283874</v>
      </c>
      <c r="E33" s="43">
        <v>3305978</v>
      </c>
      <c r="F33" s="43">
        <v>3320781</v>
      </c>
      <c r="G33" s="43">
        <v>3311885</v>
      </c>
      <c r="H33" s="43">
        <v>3304134</v>
      </c>
      <c r="I33" s="43">
        <v>3391569</v>
      </c>
      <c r="J33" s="43">
        <v>3309084</v>
      </c>
      <c r="K33" s="43">
        <v>3281228</v>
      </c>
      <c r="L33" s="43">
        <v>3266001</v>
      </c>
      <c r="M33" s="43">
        <v>3305813</v>
      </c>
      <c r="N33" s="43">
        <v>3316961</v>
      </c>
      <c r="O33" s="43">
        <v>3380156</v>
      </c>
      <c r="P33" s="43">
        <v>3413000</v>
      </c>
      <c r="Q33" s="43">
        <v>3464923</v>
      </c>
      <c r="R33" s="43">
        <v>3524407</v>
      </c>
      <c r="S33" s="43">
        <v>3697832</v>
      </c>
      <c r="T33" s="43">
        <v>3914192</v>
      </c>
      <c r="U33" s="43">
        <v>4179469</v>
      </c>
      <c r="V33" s="43">
        <v>4414010</v>
      </c>
      <c r="W33" s="43">
        <v>4466013</v>
      </c>
      <c r="X33" s="43">
        <v>4613473</v>
      </c>
      <c r="Y33" s="43">
        <v>4821440</v>
      </c>
      <c r="Z33" s="43">
        <v>4997315</v>
      </c>
      <c r="AA33" s="43">
        <v>5061352</v>
      </c>
      <c r="AB33" s="43">
        <v>4963862</v>
      </c>
      <c r="AC33" s="43">
        <v>5173421</v>
      </c>
      <c r="AD33" s="43">
        <v>5366665</v>
      </c>
      <c r="AE33" s="43">
        <v>5325532</v>
      </c>
      <c r="AF33" s="43">
        <v>5486800</v>
      </c>
      <c r="AG33" s="43">
        <v>5625858</v>
      </c>
      <c r="AH33" s="43">
        <v>5844740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3015312</v>
      </c>
      <c r="D35" s="36">
        <v>3046304</v>
      </c>
      <c r="E35" s="36">
        <v>3067375</v>
      </c>
      <c r="F35" s="36">
        <v>3082177</v>
      </c>
      <c r="G35" s="36">
        <v>3079480</v>
      </c>
      <c r="H35" s="36">
        <v>3068595</v>
      </c>
      <c r="I35" s="36">
        <v>3153237</v>
      </c>
      <c r="J35" s="36">
        <v>3064448</v>
      </c>
      <c r="K35" s="36">
        <v>3027090</v>
      </c>
      <c r="L35" s="36">
        <v>2993199</v>
      </c>
      <c r="M35" s="36">
        <v>3009575</v>
      </c>
      <c r="N35" s="36">
        <v>3007112</v>
      </c>
      <c r="O35" s="36">
        <v>3059341</v>
      </c>
      <c r="P35" s="36">
        <v>3093379</v>
      </c>
      <c r="Q35" s="36">
        <v>3127791</v>
      </c>
      <c r="R35" s="36">
        <v>3175153</v>
      </c>
      <c r="S35" s="36">
        <v>3311720</v>
      </c>
      <c r="T35" s="36">
        <v>3537845</v>
      </c>
      <c r="U35" s="36">
        <v>3800210</v>
      </c>
      <c r="V35" s="36">
        <v>4037303</v>
      </c>
      <c r="W35" s="36">
        <v>4079248</v>
      </c>
      <c r="X35" s="36">
        <v>4230135</v>
      </c>
      <c r="Y35" s="36">
        <v>4426830</v>
      </c>
      <c r="Z35" s="36">
        <v>4586955</v>
      </c>
      <c r="AA35" s="36">
        <v>4648569</v>
      </c>
      <c r="AB35" s="36">
        <v>4543248</v>
      </c>
      <c r="AC35" s="36">
        <v>4739737</v>
      </c>
      <c r="AD35" s="36">
        <v>4932871</v>
      </c>
      <c r="AE35" s="36">
        <v>4888422</v>
      </c>
      <c r="AF35" s="36">
        <v>5047777</v>
      </c>
      <c r="AG35" s="36">
        <v>5185508</v>
      </c>
      <c r="AH35" s="36">
        <v>5409254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>&amp;LSchweizerische Holzenergiestatistik EJ2021&amp;C&amp;"Arial,Fett"&amp;12Brennstoffumsatz/-input&amp;"Arial,Standard"
(&amp;10in Kubikmeter, witterungsbereinigt)&amp;R&amp;"Arial,Standard"Tabelle C</oddHeader>
    <oddFooter>&amp;R15.08.2022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H40"/>
  <sheetViews>
    <sheetView view="pageLayout" topLeftCell="A25" zoomScale="90" zoomScaleNormal="90" zoomScalePageLayoutView="90" workbookViewId="0">
      <selection activeCell="AB50" sqref="AB50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4" width="8.28515625" style="19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16181</v>
      </c>
      <c r="D2" s="36">
        <v>17272</v>
      </c>
      <c r="E2" s="36">
        <v>18011</v>
      </c>
      <c r="F2" s="36">
        <v>18404</v>
      </c>
      <c r="G2" s="36">
        <v>18572</v>
      </c>
      <c r="H2" s="36">
        <v>18548</v>
      </c>
      <c r="I2" s="36">
        <v>17940</v>
      </c>
      <c r="J2" s="36">
        <v>17191</v>
      </c>
      <c r="K2" s="36">
        <v>16294</v>
      </c>
      <c r="L2" s="36">
        <v>15458</v>
      </c>
      <c r="M2" s="36">
        <v>14549</v>
      </c>
      <c r="N2" s="36">
        <v>14081</v>
      </c>
      <c r="O2" s="36">
        <v>13814</v>
      </c>
      <c r="P2" s="36">
        <v>13278</v>
      </c>
      <c r="Q2" s="36">
        <v>12725</v>
      </c>
      <c r="R2" s="36">
        <v>12295</v>
      </c>
      <c r="S2" s="36">
        <v>12274</v>
      </c>
      <c r="T2" s="36">
        <v>12314</v>
      </c>
      <c r="U2" s="36">
        <v>11765</v>
      </c>
      <c r="V2" s="36">
        <v>10348</v>
      </c>
      <c r="W2" s="36">
        <v>8075</v>
      </c>
      <c r="X2" s="36">
        <v>6941</v>
      </c>
      <c r="Y2" s="36">
        <v>6082</v>
      </c>
      <c r="Z2" s="36">
        <v>5520</v>
      </c>
      <c r="AA2" s="36">
        <v>5143</v>
      </c>
      <c r="AB2" s="36">
        <v>4917</v>
      </c>
      <c r="AC2" s="36">
        <v>4930</v>
      </c>
      <c r="AD2" s="36">
        <v>4939</v>
      </c>
      <c r="AE2" s="36">
        <v>4947</v>
      </c>
      <c r="AF2" s="36">
        <v>4864</v>
      </c>
      <c r="AG2" s="36">
        <v>4828</v>
      </c>
      <c r="AH2" s="36">
        <v>4224</v>
      </c>
    </row>
    <row r="3" spans="1:34" ht="14.1" customHeight="1">
      <c r="A3" s="21">
        <v>2</v>
      </c>
      <c r="B3" s="22" t="s">
        <v>10</v>
      </c>
      <c r="C3" s="23">
        <v>18451</v>
      </c>
      <c r="D3" s="24">
        <v>22896</v>
      </c>
      <c r="E3" s="24">
        <v>27071</v>
      </c>
      <c r="F3" s="24">
        <v>30681</v>
      </c>
      <c r="G3" s="24">
        <v>33977</v>
      </c>
      <c r="H3" s="24">
        <v>37410</v>
      </c>
      <c r="I3" s="24">
        <v>41600</v>
      </c>
      <c r="J3" s="24">
        <v>45831</v>
      </c>
      <c r="K3" s="24">
        <v>50069</v>
      </c>
      <c r="L3" s="24">
        <v>53680</v>
      </c>
      <c r="M3" s="24">
        <v>57023</v>
      </c>
      <c r="N3" s="24">
        <v>59038</v>
      </c>
      <c r="O3" s="24">
        <v>60897</v>
      </c>
      <c r="P3" s="24">
        <v>62410</v>
      </c>
      <c r="Q3" s="24">
        <v>63707</v>
      </c>
      <c r="R3" s="24">
        <v>64897</v>
      </c>
      <c r="S3" s="24">
        <v>68593</v>
      </c>
      <c r="T3" s="24">
        <v>71895</v>
      </c>
      <c r="U3" s="24">
        <v>75521</v>
      </c>
      <c r="V3" s="24">
        <v>79222</v>
      </c>
      <c r="W3" s="24">
        <v>79205</v>
      </c>
      <c r="X3" s="24">
        <v>77689</v>
      </c>
      <c r="Y3" s="24">
        <v>76428</v>
      </c>
      <c r="Z3" s="24">
        <v>75714</v>
      </c>
      <c r="AA3" s="24">
        <v>74150</v>
      </c>
      <c r="AB3" s="24">
        <v>71441</v>
      </c>
      <c r="AC3" s="24">
        <v>67749</v>
      </c>
      <c r="AD3" s="24">
        <v>64063</v>
      </c>
      <c r="AE3" s="24">
        <v>60356</v>
      </c>
      <c r="AF3" s="24">
        <v>57304</v>
      </c>
      <c r="AG3" s="24">
        <v>54402</v>
      </c>
      <c r="AH3" s="24">
        <v>51993</v>
      </c>
    </row>
    <row r="4" spans="1:34" ht="14.1" customHeight="1">
      <c r="A4" s="21">
        <v>3</v>
      </c>
      <c r="B4" s="22" t="s">
        <v>11</v>
      </c>
      <c r="C4" s="23">
        <v>81726</v>
      </c>
      <c r="D4" s="24">
        <v>90670</v>
      </c>
      <c r="E4" s="24">
        <v>98947</v>
      </c>
      <c r="F4" s="24">
        <v>105110</v>
      </c>
      <c r="G4" s="24">
        <v>113417</v>
      </c>
      <c r="H4" s="24">
        <v>121407</v>
      </c>
      <c r="I4" s="24">
        <v>128768</v>
      </c>
      <c r="J4" s="24">
        <v>138205</v>
      </c>
      <c r="K4" s="24">
        <v>148525</v>
      </c>
      <c r="L4" s="24">
        <v>156098</v>
      </c>
      <c r="M4" s="24">
        <v>159977</v>
      </c>
      <c r="N4" s="24">
        <v>156945</v>
      </c>
      <c r="O4" s="24">
        <v>164000</v>
      </c>
      <c r="P4" s="24">
        <v>172611</v>
      </c>
      <c r="Q4" s="24">
        <v>180215</v>
      </c>
      <c r="R4" s="24">
        <v>189974</v>
      </c>
      <c r="S4" s="24">
        <v>204912</v>
      </c>
      <c r="T4" s="24">
        <v>218487</v>
      </c>
      <c r="U4" s="24">
        <v>232265</v>
      </c>
      <c r="V4" s="24">
        <v>245582</v>
      </c>
      <c r="W4" s="24">
        <v>253638</v>
      </c>
      <c r="X4" s="24">
        <v>254385</v>
      </c>
      <c r="Y4" s="24">
        <v>255740</v>
      </c>
      <c r="Z4" s="24">
        <v>259193</v>
      </c>
      <c r="AA4" s="24">
        <v>258605</v>
      </c>
      <c r="AB4" s="24">
        <v>257992</v>
      </c>
      <c r="AC4" s="24">
        <v>257119</v>
      </c>
      <c r="AD4" s="24">
        <v>254094</v>
      </c>
      <c r="AE4" s="24">
        <v>249033</v>
      </c>
      <c r="AF4" s="24">
        <v>241960</v>
      </c>
      <c r="AG4" s="24">
        <v>237059</v>
      </c>
      <c r="AH4" s="24">
        <v>228559</v>
      </c>
    </row>
    <row r="5" spans="1:34" ht="14.1" customHeight="1">
      <c r="A5" s="21" t="s">
        <v>70</v>
      </c>
      <c r="B5" s="22" t="s">
        <v>12</v>
      </c>
      <c r="C5" s="23">
        <v>139652</v>
      </c>
      <c r="D5" s="24">
        <v>136752</v>
      </c>
      <c r="E5" s="24">
        <v>133421</v>
      </c>
      <c r="F5" s="24">
        <v>130253</v>
      </c>
      <c r="G5" s="24">
        <v>126484</v>
      </c>
      <c r="H5" s="24">
        <v>113775</v>
      </c>
      <c r="I5" s="24">
        <v>111850</v>
      </c>
      <c r="J5" s="24">
        <v>107076</v>
      </c>
      <c r="K5" s="24">
        <v>98007</v>
      </c>
      <c r="L5" s="24">
        <v>89389</v>
      </c>
      <c r="M5" s="24">
        <v>80512</v>
      </c>
      <c r="N5" s="24">
        <v>65932</v>
      </c>
      <c r="O5" s="24">
        <v>57596</v>
      </c>
      <c r="P5" s="24">
        <v>52165</v>
      </c>
      <c r="Q5" s="24">
        <v>47254</v>
      </c>
      <c r="R5" s="24">
        <v>42487</v>
      </c>
      <c r="S5" s="24">
        <v>37900</v>
      </c>
      <c r="T5" s="24">
        <v>32910</v>
      </c>
      <c r="U5" s="24">
        <v>27099</v>
      </c>
      <c r="V5" s="24">
        <v>22399</v>
      </c>
      <c r="W5" s="24">
        <v>17754</v>
      </c>
      <c r="X5" s="24">
        <v>15826</v>
      </c>
      <c r="Y5" s="24">
        <v>14207</v>
      </c>
      <c r="Z5" s="24">
        <v>12490</v>
      </c>
      <c r="AA5" s="24">
        <v>10741</v>
      </c>
      <c r="AB5" s="24">
        <v>9231</v>
      </c>
      <c r="AC5" s="24">
        <v>7919</v>
      </c>
      <c r="AD5" s="24">
        <v>6409</v>
      </c>
      <c r="AE5" s="24">
        <v>6253</v>
      </c>
      <c r="AF5" s="24">
        <v>6158</v>
      </c>
      <c r="AG5" s="24">
        <v>5732</v>
      </c>
      <c r="AH5" s="24">
        <v>5716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168</v>
      </c>
      <c r="L6" s="24">
        <v>281</v>
      </c>
      <c r="M6" s="24">
        <v>518</v>
      </c>
      <c r="N6" s="24">
        <v>870</v>
      </c>
      <c r="O6" s="24">
        <v>1502</v>
      </c>
      <c r="P6" s="24">
        <v>2016</v>
      </c>
      <c r="Q6" s="24">
        <v>2657</v>
      </c>
      <c r="R6" s="24">
        <v>3428</v>
      </c>
      <c r="S6" s="24">
        <v>4908</v>
      </c>
      <c r="T6" s="24">
        <v>6207</v>
      </c>
      <c r="U6" s="24">
        <v>7623</v>
      </c>
      <c r="V6" s="24">
        <v>9013</v>
      </c>
      <c r="W6" s="24">
        <v>10413</v>
      </c>
      <c r="X6" s="24">
        <v>11430</v>
      </c>
      <c r="Y6" s="24">
        <v>12447</v>
      </c>
      <c r="Z6" s="24">
        <v>13292</v>
      </c>
      <c r="AA6" s="24">
        <v>14045</v>
      </c>
      <c r="AB6" s="24">
        <v>14685</v>
      </c>
      <c r="AC6" s="24">
        <v>15126</v>
      </c>
      <c r="AD6" s="24">
        <v>15338</v>
      </c>
      <c r="AE6" s="24">
        <v>15658</v>
      </c>
      <c r="AF6" s="24">
        <v>15427</v>
      </c>
      <c r="AG6" s="24">
        <v>15490</v>
      </c>
      <c r="AH6" s="24">
        <v>15067</v>
      </c>
    </row>
    <row r="7" spans="1:34" ht="14.1" customHeight="1">
      <c r="A7" s="21">
        <v>5</v>
      </c>
      <c r="B7" s="22" t="s">
        <v>13</v>
      </c>
      <c r="C7" s="23">
        <v>308427</v>
      </c>
      <c r="D7" s="24">
        <v>294803</v>
      </c>
      <c r="E7" s="24">
        <v>281003</v>
      </c>
      <c r="F7" s="24">
        <v>267217</v>
      </c>
      <c r="G7" s="24">
        <v>253745</v>
      </c>
      <c r="H7" s="24">
        <v>241890</v>
      </c>
      <c r="I7" s="24">
        <v>233467</v>
      </c>
      <c r="J7" s="24">
        <v>225485</v>
      </c>
      <c r="K7" s="24">
        <v>217044</v>
      </c>
      <c r="L7" s="24">
        <v>211115</v>
      </c>
      <c r="M7" s="24">
        <v>203798</v>
      </c>
      <c r="N7" s="24">
        <v>204108</v>
      </c>
      <c r="O7" s="24">
        <v>203814</v>
      </c>
      <c r="P7" s="24">
        <v>202633</v>
      </c>
      <c r="Q7" s="24">
        <v>200231</v>
      </c>
      <c r="R7" s="24">
        <v>197177</v>
      </c>
      <c r="S7" s="24">
        <v>200392</v>
      </c>
      <c r="T7" s="24">
        <v>202355</v>
      </c>
      <c r="U7" s="24">
        <v>206795</v>
      </c>
      <c r="V7" s="24">
        <v>213878</v>
      </c>
      <c r="W7" s="24">
        <v>221824</v>
      </c>
      <c r="X7" s="24">
        <v>225362</v>
      </c>
      <c r="Y7" s="24">
        <v>230786</v>
      </c>
      <c r="Z7" s="24">
        <v>236921</v>
      </c>
      <c r="AA7" s="24">
        <v>243142</v>
      </c>
      <c r="AB7" s="24">
        <v>247803</v>
      </c>
      <c r="AC7" s="24">
        <v>249656</v>
      </c>
      <c r="AD7" s="24">
        <v>250555</v>
      </c>
      <c r="AE7" s="24">
        <v>251727</v>
      </c>
      <c r="AF7" s="24">
        <v>252484</v>
      </c>
      <c r="AG7" s="24">
        <v>253650</v>
      </c>
      <c r="AH7" s="24">
        <v>255408</v>
      </c>
    </row>
    <row r="8" spans="1:34" ht="14.1" customHeight="1">
      <c r="A8" s="21">
        <v>6</v>
      </c>
      <c r="B8" s="22" t="s">
        <v>14</v>
      </c>
      <c r="C8" s="23">
        <v>295794</v>
      </c>
      <c r="D8" s="24">
        <v>280742</v>
      </c>
      <c r="E8" s="24">
        <v>263080</v>
      </c>
      <c r="F8" s="24">
        <v>244176</v>
      </c>
      <c r="G8" s="24">
        <v>226731</v>
      </c>
      <c r="H8" s="24">
        <v>208190</v>
      </c>
      <c r="I8" s="24">
        <v>194100</v>
      </c>
      <c r="J8" s="24">
        <v>175842</v>
      </c>
      <c r="K8" s="24">
        <v>157607</v>
      </c>
      <c r="L8" s="24">
        <v>141173</v>
      </c>
      <c r="M8" s="24">
        <v>127923</v>
      </c>
      <c r="N8" s="24">
        <v>123287</v>
      </c>
      <c r="O8" s="24">
        <v>118571</v>
      </c>
      <c r="P8" s="24">
        <v>113838</v>
      </c>
      <c r="Q8" s="24">
        <v>108181</v>
      </c>
      <c r="R8" s="24">
        <v>103826</v>
      </c>
      <c r="S8" s="24">
        <v>93629</v>
      </c>
      <c r="T8" s="24">
        <v>84352</v>
      </c>
      <c r="U8" s="24">
        <v>75975</v>
      </c>
      <c r="V8" s="24">
        <v>68653</v>
      </c>
      <c r="W8" s="24">
        <v>59658</v>
      </c>
      <c r="X8" s="24">
        <v>53634</v>
      </c>
      <c r="Y8" s="24">
        <v>52093</v>
      </c>
      <c r="Z8" s="24">
        <v>49264</v>
      </c>
      <c r="AA8" s="24">
        <v>46064</v>
      </c>
      <c r="AB8" s="24">
        <v>43648</v>
      </c>
      <c r="AC8" s="24">
        <v>40019</v>
      </c>
      <c r="AD8" s="24">
        <v>37094</v>
      </c>
      <c r="AE8" s="24">
        <v>34661</v>
      </c>
      <c r="AF8" s="24">
        <v>32703</v>
      </c>
      <c r="AG8" s="24">
        <v>30825</v>
      </c>
      <c r="AH8" s="24">
        <v>29547</v>
      </c>
    </row>
    <row r="9" spans="1:34" ht="14.1" customHeight="1">
      <c r="A9" s="21">
        <v>7</v>
      </c>
      <c r="B9" s="22" t="s">
        <v>15</v>
      </c>
      <c r="C9" s="23">
        <v>354213</v>
      </c>
      <c r="D9" s="24">
        <v>346422</v>
      </c>
      <c r="E9" s="24">
        <v>337019</v>
      </c>
      <c r="F9" s="24">
        <v>327536</v>
      </c>
      <c r="G9" s="24">
        <v>317784</v>
      </c>
      <c r="H9" s="24">
        <v>306178</v>
      </c>
      <c r="I9" s="24">
        <v>294477</v>
      </c>
      <c r="J9" s="24">
        <v>283071</v>
      </c>
      <c r="K9" s="24">
        <v>271236</v>
      </c>
      <c r="L9" s="24">
        <v>259990</v>
      </c>
      <c r="M9" s="24">
        <v>248330</v>
      </c>
      <c r="N9" s="24">
        <v>237036</v>
      </c>
      <c r="O9" s="24">
        <v>225046</v>
      </c>
      <c r="P9" s="24">
        <v>213185</v>
      </c>
      <c r="Q9" s="24">
        <v>200954</v>
      </c>
      <c r="R9" s="24">
        <v>188679</v>
      </c>
      <c r="S9" s="24">
        <v>173888</v>
      </c>
      <c r="T9" s="24">
        <v>154944</v>
      </c>
      <c r="U9" s="24">
        <v>140293</v>
      </c>
      <c r="V9" s="24">
        <v>126641</v>
      </c>
      <c r="W9" s="24">
        <v>104386</v>
      </c>
      <c r="X9" s="24">
        <v>84977</v>
      </c>
      <c r="Y9" s="24">
        <v>68690</v>
      </c>
      <c r="Z9" s="24">
        <v>53366</v>
      </c>
      <c r="AA9" s="24">
        <v>41119</v>
      </c>
      <c r="AB9" s="24">
        <v>38696</v>
      </c>
      <c r="AC9" s="24">
        <v>36350</v>
      </c>
      <c r="AD9" s="24">
        <v>34236</v>
      </c>
      <c r="AE9" s="24">
        <v>32631</v>
      </c>
      <c r="AF9" s="24">
        <v>30966</v>
      </c>
      <c r="AG9" s="24">
        <v>29700</v>
      </c>
      <c r="AH9" s="24">
        <v>28136</v>
      </c>
    </row>
    <row r="10" spans="1:34" ht="14.1" customHeight="1">
      <c r="A10" s="21">
        <v>8</v>
      </c>
      <c r="B10" s="22" t="s">
        <v>73</v>
      </c>
      <c r="C10" s="23">
        <v>397282</v>
      </c>
      <c r="D10" s="24">
        <v>405277</v>
      </c>
      <c r="E10" s="24">
        <v>406558</v>
      </c>
      <c r="F10" s="24">
        <v>406070</v>
      </c>
      <c r="G10" s="24">
        <v>404135</v>
      </c>
      <c r="H10" s="24">
        <v>395938</v>
      </c>
      <c r="I10" s="24">
        <v>397157</v>
      </c>
      <c r="J10" s="24">
        <v>396362</v>
      </c>
      <c r="K10" s="24">
        <v>392874</v>
      </c>
      <c r="L10" s="24">
        <v>387571</v>
      </c>
      <c r="M10" s="24">
        <v>385832</v>
      </c>
      <c r="N10" s="24">
        <v>387088</v>
      </c>
      <c r="O10" s="24">
        <v>384799</v>
      </c>
      <c r="P10" s="24">
        <v>377872</v>
      </c>
      <c r="Q10" s="24">
        <v>371239</v>
      </c>
      <c r="R10" s="24">
        <v>363319</v>
      </c>
      <c r="S10" s="24">
        <v>356509</v>
      </c>
      <c r="T10" s="24">
        <v>348641</v>
      </c>
      <c r="U10" s="24">
        <v>343584</v>
      </c>
      <c r="V10" s="24">
        <v>336426</v>
      </c>
      <c r="W10" s="24">
        <v>313610</v>
      </c>
      <c r="X10" s="24">
        <v>284253</v>
      </c>
      <c r="Y10" s="24">
        <v>264561</v>
      </c>
      <c r="Z10" s="24">
        <v>246448</v>
      </c>
      <c r="AA10" s="24">
        <v>222666</v>
      </c>
      <c r="AB10" s="24">
        <v>215596</v>
      </c>
      <c r="AC10" s="24">
        <v>207230</v>
      </c>
      <c r="AD10" s="24">
        <v>200381</v>
      </c>
      <c r="AE10" s="24">
        <v>195105</v>
      </c>
      <c r="AF10" s="24">
        <v>192063</v>
      </c>
      <c r="AG10" s="24">
        <v>184200</v>
      </c>
      <c r="AH10" s="24">
        <v>173495</v>
      </c>
    </row>
    <row r="11" spans="1:34" ht="14.1" customHeight="1">
      <c r="A11" s="21">
        <v>9</v>
      </c>
      <c r="B11" s="22" t="s">
        <v>74</v>
      </c>
      <c r="C11" s="23">
        <v>6650</v>
      </c>
      <c r="D11" s="24">
        <v>7213</v>
      </c>
      <c r="E11" s="24">
        <v>8136</v>
      </c>
      <c r="F11" s="24">
        <v>9412</v>
      </c>
      <c r="G11" s="24">
        <v>10960</v>
      </c>
      <c r="H11" s="24">
        <v>12754</v>
      </c>
      <c r="I11" s="24">
        <v>14337</v>
      </c>
      <c r="J11" s="24">
        <v>15639</v>
      </c>
      <c r="K11" s="24">
        <v>16765</v>
      </c>
      <c r="L11" s="24">
        <v>17829</v>
      </c>
      <c r="M11" s="24">
        <v>19219</v>
      </c>
      <c r="N11" s="24">
        <v>21401</v>
      </c>
      <c r="O11" s="24">
        <v>22914</v>
      </c>
      <c r="P11" s="24">
        <v>24022</v>
      </c>
      <c r="Q11" s="24">
        <v>25227</v>
      </c>
      <c r="R11" s="24">
        <v>26282</v>
      </c>
      <c r="S11" s="24">
        <v>27118</v>
      </c>
      <c r="T11" s="24">
        <v>27787</v>
      </c>
      <c r="U11" s="24">
        <v>28728</v>
      </c>
      <c r="V11" s="24">
        <v>29176</v>
      </c>
      <c r="W11" s="24">
        <v>29572</v>
      </c>
      <c r="X11" s="24">
        <v>29651</v>
      </c>
      <c r="Y11" s="24">
        <v>29598</v>
      </c>
      <c r="Z11" s="24">
        <v>29000</v>
      </c>
      <c r="AA11" s="24">
        <v>28191</v>
      </c>
      <c r="AB11" s="24">
        <v>26950</v>
      </c>
      <c r="AC11" s="24">
        <v>25719</v>
      </c>
      <c r="AD11" s="24">
        <v>25059</v>
      </c>
      <c r="AE11" s="24">
        <v>24584</v>
      </c>
      <c r="AF11" s="24">
        <v>23872</v>
      </c>
      <c r="AG11" s="24">
        <v>22579</v>
      </c>
      <c r="AH11" s="24">
        <v>20652</v>
      </c>
    </row>
    <row r="12" spans="1:34" ht="14.1" customHeight="1">
      <c r="A12" s="21">
        <v>10</v>
      </c>
      <c r="B12" s="22" t="s">
        <v>16</v>
      </c>
      <c r="C12" s="23">
        <v>149311</v>
      </c>
      <c r="D12" s="24">
        <v>148950</v>
      </c>
      <c r="E12" s="24">
        <v>146578</v>
      </c>
      <c r="F12" s="24">
        <v>142639</v>
      </c>
      <c r="G12" s="24">
        <v>137483</v>
      </c>
      <c r="H12" s="24">
        <v>130626</v>
      </c>
      <c r="I12" s="24">
        <v>122274</v>
      </c>
      <c r="J12" s="24">
        <v>113330</v>
      </c>
      <c r="K12" s="24">
        <v>102825</v>
      </c>
      <c r="L12" s="24">
        <v>90786</v>
      </c>
      <c r="M12" s="24">
        <v>77363</v>
      </c>
      <c r="N12" s="24">
        <v>62691</v>
      </c>
      <c r="O12" s="24">
        <v>52493</v>
      </c>
      <c r="P12" s="24">
        <v>45014</v>
      </c>
      <c r="Q12" s="24">
        <v>39044</v>
      </c>
      <c r="R12" s="24">
        <v>34882</v>
      </c>
      <c r="S12" s="24">
        <v>31421</v>
      </c>
      <c r="T12" s="24">
        <v>28513</v>
      </c>
      <c r="U12" s="24">
        <v>25743</v>
      </c>
      <c r="V12" s="24">
        <v>22194</v>
      </c>
      <c r="W12" s="24">
        <v>19056</v>
      </c>
      <c r="X12" s="24">
        <v>16539</v>
      </c>
      <c r="Y12" s="24">
        <v>14602</v>
      </c>
      <c r="Z12" s="24">
        <v>12830</v>
      </c>
      <c r="AA12" s="24">
        <v>11091</v>
      </c>
      <c r="AB12" s="24">
        <v>9733</v>
      </c>
      <c r="AC12" s="24">
        <v>8582</v>
      </c>
      <c r="AD12" s="24">
        <v>6960</v>
      </c>
      <c r="AE12" s="24">
        <v>5632</v>
      </c>
      <c r="AF12" s="24">
        <v>4707</v>
      </c>
      <c r="AG12" s="24">
        <v>3786</v>
      </c>
      <c r="AH12" s="24">
        <v>2954</v>
      </c>
    </row>
    <row r="13" spans="1:34">
      <c r="A13" s="21" t="s">
        <v>72</v>
      </c>
      <c r="B13" s="22" t="s">
        <v>75</v>
      </c>
      <c r="C13" s="23">
        <v>21328</v>
      </c>
      <c r="D13" s="24">
        <v>26336</v>
      </c>
      <c r="E13" s="24">
        <v>30239</v>
      </c>
      <c r="F13" s="24">
        <v>32765</v>
      </c>
      <c r="G13" s="24">
        <v>35664</v>
      </c>
      <c r="H13" s="24">
        <v>37311</v>
      </c>
      <c r="I13" s="24">
        <v>40679</v>
      </c>
      <c r="J13" s="24">
        <v>44465</v>
      </c>
      <c r="K13" s="24">
        <v>47019</v>
      </c>
      <c r="L13" s="24">
        <v>49689</v>
      </c>
      <c r="M13" s="24">
        <v>51170</v>
      </c>
      <c r="N13" s="24">
        <v>54441</v>
      </c>
      <c r="O13" s="24">
        <v>58237</v>
      </c>
      <c r="P13" s="24">
        <v>61217</v>
      </c>
      <c r="Q13" s="24">
        <v>61678</v>
      </c>
      <c r="R13" s="24">
        <v>64246</v>
      </c>
      <c r="S13" s="24">
        <v>67632</v>
      </c>
      <c r="T13" s="24">
        <v>69927</v>
      </c>
      <c r="U13" s="24">
        <v>74291</v>
      </c>
      <c r="V13" s="24">
        <v>77656</v>
      </c>
      <c r="W13" s="24">
        <v>82694</v>
      </c>
      <c r="X13" s="24">
        <v>79777</v>
      </c>
      <c r="Y13" s="24">
        <v>78122</v>
      </c>
      <c r="Z13" s="24">
        <v>78379</v>
      </c>
      <c r="AA13" s="24">
        <v>77091</v>
      </c>
      <c r="AB13" s="24">
        <v>75221</v>
      </c>
      <c r="AC13" s="24">
        <v>71951</v>
      </c>
      <c r="AD13" s="24">
        <v>68827</v>
      </c>
      <c r="AE13" s="24">
        <v>66301</v>
      </c>
      <c r="AF13" s="24">
        <v>62766</v>
      </c>
      <c r="AG13" s="24">
        <v>58488</v>
      </c>
      <c r="AH13" s="24">
        <v>52535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694</v>
      </c>
      <c r="L14" s="24">
        <v>1806</v>
      </c>
      <c r="M14" s="24">
        <v>4421</v>
      </c>
      <c r="N14" s="24">
        <v>10265</v>
      </c>
      <c r="O14" s="24">
        <v>17507</v>
      </c>
      <c r="P14" s="24">
        <v>25834</v>
      </c>
      <c r="Q14" s="24">
        <v>36750</v>
      </c>
      <c r="R14" s="24">
        <v>57861</v>
      </c>
      <c r="S14" s="24">
        <v>87719</v>
      </c>
      <c r="T14" s="24">
        <v>101514</v>
      </c>
      <c r="U14" s="24">
        <v>117738</v>
      </c>
      <c r="V14" s="24">
        <v>132013</v>
      </c>
      <c r="W14" s="24">
        <v>145594</v>
      </c>
      <c r="X14" s="24">
        <v>153122</v>
      </c>
      <c r="Y14" s="24">
        <v>164115</v>
      </c>
      <c r="Z14" s="24">
        <v>175424</v>
      </c>
      <c r="AA14" s="24">
        <v>185314</v>
      </c>
      <c r="AB14" s="24">
        <v>192425</v>
      </c>
      <c r="AC14" s="24">
        <v>198742</v>
      </c>
      <c r="AD14" s="24">
        <v>205327</v>
      </c>
      <c r="AE14" s="24">
        <v>213460</v>
      </c>
      <c r="AF14" s="24">
        <v>220793</v>
      </c>
      <c r="AG14" s="24">
        <v>220926</v>
      </c>
      <c r="AH14" s="24">
        <v>221839</v>
      </c>
    </row>
    <row r="15" spans="1:34" ht="25.15" customHeight="1">
      <c r="A15" s="21" t="s">
        <v>87</v>
      </c>
      <c r="B15" s="22" t="s">
        <v>76</v>
      </c>
      <c r="C15" s="23">
        <v>41050</v>
      </c>
      <c r="D15" s="24">
        <v>46408</v>
      </c>
      <c r="E15" s="24">
        <v>51592</v>
      </c>
      <c r="F15" s="24">
        <v>57767</v>
      </c>
      <c r="G15" s="24">
        <v>64821</v>
      </c>
      <c r="H15" s="24">
        <v>73590</v>
      </c>
      <c r="I15" s="24">
        <v>80902</v>
      </c>
      <c r="J15" s="24">
        <v>87457</v>
      </c>
      <c r="K15" s="24">
        <v>94718</v>
      </c>
      <c r="L15" s="24">
        <v>101332</v>
      </c>
      <c r="M15" s="24">
        <v>107865</v>
      </c>
      <c r="N15" s="24">
        <v>119980</v>
      </c>
      <c r="O15" s="24">
        <v>130156</v>
      </c>
      <c r="P15" s="24">
        <v>138093</v>
      </c>
      <c r="Q15" s="24">
        <v>147320</v>
      </c>
      <c r="R15" s="24">
        <v>158721</v>
      </c>
      <c r="S15" s="24">
        <v>177518</v>
      </c>
      <c r="T15" s="24">
        <v>190096</v>
      </c>
      <c r="U15" s="24">
        <v>201641</v>
      </c>
      <c r="V15" s="24">
        <v>211020</v>
      </c>
      <c r="W15" s="24">
        <v>222771</v>
      </c>
      <c r="X15" s="24">
        <v>233571</v>
      </c>
      <c r="Y15" s="24">
        <v>247921</v>
      </c>
      <c r="Z15" s="24">
        <v>261279</v>
      </c>
      <c r="AA15" s="24">
        <v>273729</v>
      </c>
      <c r="AB15" s="24">
        <v>286997</v>
      </c>
      <c r="AC15" s="24">
        <v>298681</v>
      </c>
      <c r="AD15" s="24">
        <v>309275</v>
      </c>
      <c r="AE15" s="24">
        <v>318168</v>
      </c>
      <c r="AF15" s="24">
        <v>324469</v>
      </c>
      <c r="AG15" s="24">
        <v>331460</v>
      </c>
      <c r="AH15" s="24">
        <v>337208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270</v>
      </c>
      <c r="N16" s="24">
        <v>1029</v>
      </c>
      <c r="O16" s="24">
        <v>1426</v>
      </c>
      <c r="P16" s="24">
        <v>2018</v>
      </c>
      <c r="Q16" s="24">
        <v>3573</v>
      </c>
      <c r="R16" s="24">
        <v>7972</v>
      </c>
      <c r="S16" s="24">
        <v>14217</v>
      </c>
      <c r="T16" s="24">
        <v>22174</v>
      </c>
      <c r="U16" s="24">
        <v>27793</v>
      </c>
      <c r="V16" s="24">
        <v>34211</v>
      </c>
      <c r="W16" s="24">
        <v>40614</v>
      </c>
      <c r="X16" s="24">
        <v>47907</v>
      </c>
      <c r="Y16" s="24">
        <v>54804</v>
      </c>
      <c r="Z16" s="24">
        <v>62302</v>
      </c>
      <c r="AA16" s="24">
        <v>73117</v>
      </c>
      <c r="AB16" s="24">
        <v>85487</v>
      </c>
      <c r="AC16" s="24">
        <v>95873</v>
      </c>
      <c r="AD16" s="24">
        <v>109454</v>
      </c>
      <c r="AE16" s="24">
        <v>120502</v>
      </c>
      <c r="AF16" s="24">
        <v>128697</v>
      </c>
      <c r="AG16" s="24">
        <v>137983</v>
      </c>
      <c r="AH16" s="24">
        <v>146525</v>
      </c>
    </row>
    <row r="17" spans="1:34" ht="25.15" customHeight="1">
      <c r="A17" s="21">
        <v>13</v>
      </c>
      <c r="B17" s="22" t="s">
        <v>77</v>
      </c>
      <c r="C17" s="23">
        <v>66897</v>
      </c>
      <c r="D17" s="24">
        <v>73333</v>
      </c>
      <c r="E17" s="24">
        <v>77169</v>
      </c>
      <c r="F17" s="24">
        <v>80736</v>
      </c>
      <c r="G17" s="24">
        <v>83619</v>
      </c>
      <c r="H17" s="24">
        <v>86705</v>
      </c>
      <c r="I17" s="24">
        <v>90393</v>
      </c>
      <c r="J17" s="24">
        <v>91800</v>
      </c>
      <c r="K17" s="24">
        <v>92268</v>
      </c>
      <c r="L17" s="24">
        <v>93266</v>
      </c>
      <c r="M17" s="24">
        <v>93781</v>
      </c>
      <c r="N17" s="24">
        <v>95420</v>
      </c>
      <c r="O17" s="24">
        <v>96123</v>
      </c>
      <c r="P17" s="24">
        <v>96797</v>
      </c>
      <c r="Q17" s="24">
        <v>96512</v>
      </c>
      <c r="R17" s="24">
        <v>97605</v>
      </c>
      <c r="S17" s="24">
        <v>98883</v>
      </c>
      <c r="T17" s="24">
        <v>100010</v>
      </c>
      <c r="U17" s="24">
        <v>100877</v>
      </c>
      <c r="V17" s="24">
        <v>101834</v>
      </c>
      <c r="W17" s="24">
        <v>102224</v>
      </c>
      <c r="X17" s="24">
        <v>102552</v>
      </c>
      <c r="Y17" s="24">
        <v>102985</v>
      </c>
      <c r="Z17" s="24">
        <v>103472</v>
      </c>
      <c r="AA17" s="24">
        <v>104929</v>
      </c>
      <c r="AB17" s="24">
        <v>106124</v>
      </c>
      <c r="AC17" s="24">
        <v>106641</v>
      </c>
      <c r="AD17" s="24">
        <v>109372</v>
      </c>
      <c r="AE17" s="24">
        <v>109647</v>
      </c>
      <c r="AF17" s="24">
        <v>109645</v>
      </c>
      <c r="AG17" s="24">
        <v>110498</v>
      </c>
      <c r="AH17" s="24">
        <v>110736</v>
      </c>
    </row>
    <row r="18" spans="1:34" ht="25.15" customHeight="1">
      <c r="A18" s="21" t="s">
        <v>89</v>
      </c>
      <c r="B18" s="22" t="s">
        <v>17</v>
      </c>
      <c r="C18" s="23">
        <v>21223</v>
      </c>
      <c r="D18" s="24">
        <v>24770</v>
      </c>
      <c r="E18" s="24">
        <v>30120</v>
      </c>
      <c r="F18" s="24">
        <v>33264</v>
      </c>
      <c r="G18" s="24">
        <v>38756</v>
      </c>
      <c r="H18" s="24">
        <v>44334</v>
      </c>
      <c r="I18" s="24">
        <v>49239</v>
      </c>
      <c r="J18" s="24">
        <v>54280</v>
      </c>
      <c r="K18" s="24">
        <v>58175</v>
      </c>
      <c r="L18" s="24">
        <v>63055</v>
      </c>
      <c r="M18" s="24">
        <v>65836</v>
      </c>
      <c r="N18" s="24">
        <v>68018</v>
      </c>
      <c r="O18" s="24">
        <v>72186</v>
      </c>
      <c r="P18" s="24">
        <v>75083</v>
      </c>
      <c r="Q18" s="24">
        <v>79389</v>
      </c>
      <c r="R18" s="24">
        <v>83960</v>
      </c>
      <c r="S18" s="24">
        <v>91626</v>
      </c>
      <c r="T18" s="24">
        <v>99632</v>
      </c>
      <c r="U18" s="24">
        <v>107492</v>
      </c>
      <c r="V18" s="24">
        <v>114890</v>
      </c>
      <c r="W18" s="24">
        <v>120087</v>
      </c>
      <c r="X18" s="24">
        <v>128632</v>
      </c>
      <c r="Y18" s="24">
        <v>135902</v>
      </c>
      <c r="Z18" s="24">
        <v>141076</v>
      </c>
      <c r="AA18" s="24">
        <v>146481</v>
      </c>
      <c r="AB18" s="24">
        <v>152733</v>
      </c>
      <c r="AC18" s="24">
        <v>159406</v>
      </c>
      <c r="AD18" s="24">
        <v>164350</v>
      </c>
      <c r="AE18" s="24">
        <v>168500</v>
      </c>
      <c r="AF18" s="24">
        <v>171983</v>
      </c>
      <c r="AG18" s="24">
        <v>175969</v>
      </c>
      <c r="AH18" s="24">
        <v>176985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431</v>
      </c>
      <c r="Q19" s="24">
        <v>431</v>
      </c>
      <c r="R19" s="24">
        <v>1337</v>
      </c>
      <c r="S19" s="24">
        <v>3231</v>
      </c>
      <c r="T19" s="24">
        <v>5258</v>
      </c>
      <c r="U19" s="24">
        <v>8579</v>
      </c>
      <c r="V19" s="24">
        <v>11676</v>
      </c>
      <c r="W19" s="24">
        <v>13293</v>
      </c>
      <c r="X19" s="24">
        <v>16140</v>
      </c>
      <c r="Y19" s="24">
        <v>18356</v>
      </c>
      <c r="Z19" s="24">
        <v>18518</v>
      </c>
      <c r="AA19" s="24">
        <v>20728</v>
      </c>
      <c r="AB19" s="24">
        <v>22130</v>
      </c>
      <c r="AC19" s="24">
        <v>25183</v>
      </c>
      <c r="AD19" s="24">
        <v>27242</v>
      </c>
      <c r="AE19" s="24">
        <v>28971</v>
      </c>
      <c r="AF19" s="24">
        <v>29456</v>
      </c>
      <c r="AG19" s="24">
        <v>30130</v>
      </c>
      <c r="AH19" s="24">
        <v>31908</v>
      </c>
    </row>
    <row r="20" spans="1:34" ht="25.15" customHeight="1">
      <c r="A20" s="21">
        <v>15</v>
      </c>
      <c r="B20" s="22" t="s">
        <v>18</v>
      </c>
      <c r="C20" s="23">
        <v>29587</v>
      </c>
      <c r="D20" s="24">
        <v>32606</v>
      </c>
      <c r="E20" s="24">
        <v>35781</v>
      </c>
      <c r="F20" s="24">
        <v>37505</v>
      </c>
      <c r="G20" s="24">
        <v>38865</v>
      </c>
      <c r="H20" s="24">
        <v>40644</v>
      </c>
      <c r="I20" s="24">
        <v>41111</v>
      </c>
      <c r="J20" s="24">
        <v>42552</v>
      </c>
      <c r="K20" s="24">
        <v>42134</v>
      </c>
      <c r="L20" s="24">
        <v>43109</v>
      </c>
      <c r="M20" s="24">
        <v>43864</v>
      </c>
      <c r="N20" s="24">
        <v>44117</v>
      </c>
      <c r="O20" s="24">
        <v>44287</v>
      </c>
      <c r="P20" s="24">
        <v>44519</v>
      </c>
      <c r="Q20" s="24">
        <v>43829</v>
      </c>
      <c r="R20" s="24">
        <v>43858</v>
      </c>
      <c r="S20" s="24">
        <v>44040</v>
      </c>
      <c r="T20" s="24">
        <v>44565</v>
      </c>
      <c r="U20" s="24">
        <v>45362</v>
      </c>
      <c r="V20" s="24">
        <v>45412</v>
      </c>
      <c r="W20" s="24">
        <v>45711</v>
      </c>
      <c r="X20" s="24">
        <v>46874</v>
      </c>
      <c r="Y20" s="24">
        <v>46377</v>
      </c>
      <c r="Z20" s="24">
        <v>46779</v>
      </c>
      <c r="AA20" s="24">
        <v>46827</v>
      </c>
      <c r="AB20" s="24">
        <v>45742</v>
      </c>
      <c r="AC20" s="24">
        <v>45684</v>
      </c>
      <c r="AD20" s="24">
        <v>45844</v>
      </c>
      <c r="AE20" s="24">
        <v>45962</v>
      </c>
      <c r="AF20" s="24">
        <v>46220</v>
      </c>
      <c r="AG20" s="24">
        <v>46501</v>
      </c>
      <c r="AH20" s="24">
        <v>46359</v>
      </c>
    </row>
    <row r="21" spans="1:34" ht="25.15" customHeight="1">
      <c r="A21" s="21" t="s">
        <v>91</v>
      </c>
      <c r="B21" s="22" t="s">
        <v>19</v>
      </c>
      <c r="C21" s="23">
        <v>30245</v>
      </c>
      <c r="D21" s="24">
        <v>38301</v>
      </c>
      <c r="E21" s="24">
        <v>45466</v>
      </c>
      <c r="F21" s="24">
        <v>50660</v>
      </c>
      <c r="G21" s="24">
        <v>62217</v>
      </c>
      <c r="H21" s="24">
        <v>87432</v>
      </c>
      <c r="I21" s="24">
        <v>105953</v>
      </c>
      <c r="J21" s="24">
        <v>119665</v>
      </c>
      <c r="K21" s="24">
        <v>128292</v>
      </c>
      <c r="L21" s="24">
        <v>139162</v>
      </c>
      <c r="M21" s="24">
        <v>151580</v>
      </c>
      <c r="N21" s="24">
        <v>154606</v>
      </c>
      <c r="O21" s="24">
        <v>164884</v>
      </c>
      <c r="P21" s="24">
        <v>176129</v>
      </c>
      <c r="Q21" s="24">
        <v>185469</v>
      </c>
      <c r="R21" s="24">
        <v>191278</v>
      </c>
      <c r="S21" s="24">
        <v>213636</v>
      </c>
      <c r="T21" s="24">
        <v>237656</v>
      </c>
      <c r="U21" s="24">
        <v>266363</v>
      </c>
      <c r="V21" s="24">
        <v>292835</v>
      </c>
      <c r="W21" s="24">
        <v>318041</v>
      </c>
      <c r="X21" s="24">
        <v>353771</v>
      </c>
      <c r="Y21" s="24">
        <v>389339</v>
      </c>
      <c r="Z21" s="24">
        <v>422413</v>
      </c>
      <c r="AA21" s="24">
        <v>462765</v>
      </c>
      <c r="AB21" s="24">
        <v>495013</v>
      </c>
      <c r="AC21" s="24">
        <v>528145</v>
      </c>
      <c r="AD21" s="24">
        <v>562194</v>
      </c>
      <c r="AE21" s="24">
        <v>577560</v>
      </c>
      <c r="AF21" s="24">
        <v>605861</v>
      </c>
      <c r="AG21" s="24">
        <v>654513</v>
      </c>
      <c r="AH21" s="24">
        <v>665366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670</v>
      </c>
      <c r="R22" s="24">
        <v>670</v>
      </c>
      <c r="S22" s="24">
        <v>3713</v>
      </c>
      <c r="T22" s="24">
        <v>6412</v>
      </c>
      <c r="U22" s="24">
        <v>11683</v>
      </c>
      <c r="V22" s="24">
        <v>12799</v>
      </c>
      <c r="W22" s="24">
        <v>13164</v>
      </c>
      <c r="X22" s="24">
        <v>19020</v>
      </c>
      <c r="Y22" s="24">
        <v>19787</v>
      </c>
      <c r="Z22" s="24">
        <v>20914</v>
      </c>
      <c r="AA22" s="24">
        <v>24858</v>
      </c>
      <c r="AB22" s="24">
        <v>25601</v>
      </c>
      <c r="AC22" s="24">
        <v>27663</v>
      </c>
      <c r="AD22" s="24">
        <v>28255</v>
      </c>
      <c r="AE22" s="24">
        <v>28920</v>
      </c>
      <c r="AF22" s="24">
        <v>30357</v>
      </c>
      <c r="AG22" s="24">
        <v>31033</v>
      </c>
      <c r="AH22" s="24">
        <v>31033</v>
      </c>
    </row>
    <row r="23" spans="1:34" ht="25.15" customHeight="1">
      <c r="A23" s="21">
        <v>17</v>
      </c>
      <c r="B23" s="22" t="s">
        <v>20</v>
      </c>
      <c r="C23" s="23">
        <v>100516</v>
      </c>
      <c r="D23" s="24">
        <v>110756</v>
      </c>
      <c r="E23" s="24">
        <v>120630</v>
      </c>
      <c r="F23" s="24">
        <v>128009</v>
      </c>
      <c r="G23" s="24">
        <v>140172</v>
      </c>
      <c r="H23" s="24">
        <v>148298</v>
      </c>
      <c r="I23" s="24">
        <v>151562</v>
      </c>
      <c r="J23" s="24">
        <v>157332</v>
      </c>
      <c r="K23" s="24">
        <v>157494</v>
      </c>
      <c r="L23" s="24">
        <v>162745</v>
      </c>
      <c r="M23" s="24">
        <v>167394</v>
      </c>
      <c r="N23" s="24">
        <v>173776</v>
      </c>
      <c r="O23" s="24">
        <v>176476</v>
      </c>
      <c r="P23" s="24">
        <v>173322</v>
      </c>
      <c r="Q23" s="24">
        <v>173472</v>
      </c>
      <c r="R23" s="24">
        <v>174046</v>
      </c>
      <c r="S23" s="24">
        <v>175694</v>
      </c>
      <c r="T23" s="24">
        <v>179939</v>
      </c>
      <c r="U23" s="24">
        <v>176032</v>
      </c>
      <c r="V23" s="24">
        <v>176426</v>
      </c>
      <c r="W23" s="24">
        <v>182371</v>
      </c>
      <c r="X23" s="24">
        <v>182234</v>
      </c>
      <c r="Y23" s="24">
        <v>180193</v>
      </c>
      <c r="Z23" s="24">
        <v>180051</v>
      </c>
      <c r="AA23" s="24">
        <v>181586</v>
      </c>
      <c r="AB23" s="24">
        <v>177412</v>
      </c>
      <c r="AC23" s="24">
        <v>174347</v>
      </c>
      <c r="AD23" s="24">
        <v>172469</v>
      </c>
      <c r="AE23" s="24">
        <v>170838</v>
      </c>
      <c r="AF23" s="24">
        <v>174581</v>
      </c>
      <c r="AG23" s="24">
        <v>174645</v>
      </c>
      <c r="AH23" s="24">
        <v>176968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296</v>
      </c>
      <c r="I24" s="24">
        <v>1853</v>
      </c>
      <c r="J24" s="24">
        <v>7809</v>
      </c>
      <c r="K24" s="24">
        <v>15736</v>
      </c>
      <c r="L24" s="24">
        <v>15540</v>
      </c>
      <c r="M24" s="24">
        <v>15948</v>
      </c>
      <c r="N24" s="24">
        <v>14623</v>
      </c>
      <c r="O24" s="24">
        <v>11957</v>
      </c>
      <c r="P24" s="24">
        <v>10067</v>
      </c>
      <c r="Q24" s="24">
        <v>10540</v>
      </c>
      <c r="R24" s="24">
        <v>10799</v>
      </c>
      <c r="S24" s="24">
        <v>19409</v>
      </c>
      <c r="T24" s="24">
        <v>101630</v>
      </c>
      <c r="U24" s="24">
        <v>218569</v>
      </c>
      <c r="V24" s="24">
        <v>299805</v>
      </c>
      <c r="W24" s="24">
        <v>263920</v>
      </c>
      <c r="X24" s="24">
        <v>368264</v>
      </c>
      <c r="Y24" s="24">
        <v>471511</v>
      </c>
      <c r="Z24" s="24">
        <v>504645</v>
      </c>
      <c r="AA24" s="24">
        <v>488321</v>
      </c>
      <c r="AB24" s="24">
        <v>361011</v>
      </c>
      <c r="AC24" s="24">
        <v>379461</v>
      </c>
      <c r="AD24" s="24">
        <v>463196</v>
      </c>
      <c r="AE24" s="24">
        <v>434756</v>
      </c>
      <c r="AF24" s="24">
        <v>522699</v>
      </c>
      <c r="AG24" s="24">
        <v>566832</v>
      </c>
      <c r="AH24" s="24">
        <v>599183</v>
      </c>
    </row>
    <row r="25" spans="1:34" ht="14.1" customHeight="1">
      <c r="A25" s="21">
        <v>19</v>
      </c>
      <c r="B25" s="22" t="s">
        <v>22</v>
      </c>
      <c r="C25" s="23">
        <v>131254</v>
      </c>
      <c r="D25" s="24">
        <v>129960</v>
      </c>
      <c r="E25" s="24">
        <v>139507</v>
      </c>
      <c r="F25" s="24">
        <v>160453</v>
      </c>
      <c r="G25" s="24">
        <v>155154</v>
      </c>
      <c r="H25" s="24">
        <v>153425</v>
      </c>
      <c r="I25" s="24">
        <v>208252</v>
      </c>
      <c r="J25" s="24">
        <v>139530</v>
      </c>
      <c r="K25" s="24">
        <v>130975</v>
      </c>
      <c r="L25" s="24">
        <v>123198</v>
      </c>
      <c r="M25" s="24">
        <v>154042</v>
      </c>
      <c r="N25" s="24">
        <v>162270</v>
      </c>
      <c r="O25" s="24">
        <v>193602</v>
      </c>
      <c r="P25" s="24">
        <v>217398</v>
      </c>
      <c r="Q25" s="24">
        <v>236476</v>
      </c>
      <c r="R25" s="24">
        <v>243566</v>
      </c>
      <c r="S25" s="24">
        <v>256694</v>
      </c>
      <c r="T25" s="24">
        <v>301784</v>
      </c>
      <c r="U25" s="24">
        <v>314808</v>
      </c>
      <c r="V25" s="24">
        <v>354434</v>
      </c>
      <c r="W25" s="24">
        <v>415200</v>
      </c>
      <c r="X25" s="24">
        <v>407853</v>
      </c>
      <c r="Y25" s="24">
        <v>430789</v>
      </c>
      <c r="Z25" s="24">
        <v>480722</v>
      </c>
      <c r="AA25" s="24">
        <v>489083</v>
      </c>
      <c r="AB25" s="24">
        <v>491771</v>
      </c>
      <c r="AC25" s="24">
        <v>578199</v>
      </c>
      <c r="AD25" s="24">
        <v>599973</v>
      </c>
      <c r="AE25" s="24">
        <v>559613</v>
      </c>
      <c r="AF25" s="24">
        <v>549767</v>
      </c>
      <c r="AG25" s="24">
        <v>573474</v>
      </c>
      <c r="AH25" s="24">
        <v>765638</v>
      </c>
    </row>
    <row r="26" spans="1:34" ht="14.1" customHeight="1">
      <c r="A26" s="25">
        <v>20</v>
      </c>
      <c r="B26" s="26" t="s">
        <v>230</v>
      </c>
      <c r="C26" s="27">
        <v>150252</v>
      </c>
      <c r="D26" s="28">
        <v>151570</v>
      </c>
      <c r="E26" s="28">
        <v>152229</v>
      </c>
      <c r="F26" s="28">
        <v>152229</v>
      </c>
      <c r="G26" s="28">
        <v>148275</v>
      </c>
      <c r="H26" s="28">
        <v>150274</v>
      </c>
      <c r="I26" s="28">
        <v>152056</v>
      </c>
      <c r="J26" s="28">
        <v>156078</v>
      </c>
      <c r="K26" s="28">
        <v>162140</v>
      </c>
      <c r="L26" s="28">
        <v>174048</v>
      </c>
      <c r="M26" s="28">
        <v>189000</v>
      </c>
      <c r="N26" s="28">
        <v>197684</v>
      </c>
      <c r="O26" s="28">
        <v>204680</v>
      </c>
      <c r="P26" s="28">
        <v>203918</v>
      </c>
      <c r="Q26" s="28">
        <v>215090</v>
      </c>
      <c r="R26" s="28">
        <v>222824</v>
      </c>
      <c r="S26" s="28">
        <v>246340</v>
      </c>
      <c r="T26" s="28">
        <v>240109</v>
      </c>
      <c r="U26" s="28">
        <v>241967</v>
      </c>
      <c r="V26" s="28">
        <v>240339</v>
      </c>
      <c r="W26" s="28">
        <v>246756</v>
      </c>
      <c r="X26" s="28">
        <v>244570</v>
      </c>
      <c r="Y26" s="28">
        <v>251761</v>
      </c>
      <c r="Z26" s="28">
        <v>261810</v>
      </c>
      <c r="AA26" s="28">
        <v>263356</v>
      </c>
      <c r="AB26" s="28">
        <v>268352</v>
      </c>
      <c r="AC26" s="28">
        <v>276690</v>
      </c>
      <c r="AD26" s="28">
        <v>276761</v>
      </c>
      <c r="AE26" s="28">
        <v>278876</v>
      </c>
      <c r="AF26" s="28">
        <v>280097</v>
      </c>
      <c r="AG26" s="28">
        <v>280943</v>
      </c>
      <c r="AH26" s="28">
        <v>277840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860230</v>
      </c>
      <c r="D28" s="36">
        <v>843135</v>
      </c>
      <c r="E28" s="36">
        <v>821533</v>
      </c>
      <c r="F28" s="36">
        <v>795841</v>
      </c>
      <c r="G28" s="36">
        <v>772926</v>
      </c>
      <c r="H28" s="36">
        <v>741219</v>
      </c>
      <c r="I28" s="36">
        <v>727725</v>
      </c>
      <c r="J28" s="36">
        <v>709630</v>
      </c>
      <c r="K28" s="36">
        <v>687715</v>
      </c>
      <c r="L28" s="36">
        <v>667193</v>
      </c>
      <c r="M28" s="36">
        <v>644300</v>
      </c>
      <c r="N28" s="36">
        <v>624261</v>
      </c>
      <c r="O28" s="36">
        <v>620192</v>
      </c>
      <c r="P28" s="36">
        <v>618950</v>
      </c>
      <c r="Q28" s="36">
        <v>614970</v>
      </c>
      <c r="R28" s="36">
        <v>614086</v>
      </c>
      <c r="S28" s="36">
        <v>622607</v>
      </c>
      <c r="T28" s="36">
        <v>628521</v>
      </c>
      <c r="U28" s="36">
        <v>637042</v>
      </c>
      <c r="V28" s="36">
        <v>649094</v>
      </c>
      <c r="W28" s="36">
        <v>650566</v>
      </c>
      <c r="X28" s="36">
        <v>645267</v>
      </c>
      <c r="Y28" s="36">
        <v>647783</v>
      </c>
      <c r="Z28" s="36">
        <v>652393</v>
      </c>
      <c r="AA28" s="36">
        <v>651890</v>
      </c>
      <c r="AB28" s="36">
        <v>649717</v>
      </c>
      <c r="AC28" s="36">
        <v>642519</v>
      </c>
      <c r="AD28" s="36">
        <v>632492</v>
      </c>
      <c r="AE28" s="36">
        <v>622634</v>
      </c>
      <c r="AF28" s="36">
        <v>610900</v>
      </c>
      <c r="AG28" s="36">
        <v>601986</v>
      </c>
      <c r="AH28" s="36">
        <v>590513</v>
      </c>
    </row>
    <row r="29" spans="1:34" ht="15.95" customHeight="1">
      <c r="A29" s="37" t="s">
        <v>25</v>
      </c>
      <c r="B29" s="38" t="s">
        <v>26</v>
      </c>
      <c r="C29" s="23">
        <v>928784</v>
      </c>
      <c r="D29" s="24">
        <v>934199</v>
      </c>
      <c r="E29" s="24">
        <v>928531</v>
      </c>
      <c r="F29" s="24">
        <v>918422</v>
      </c>
      <c r="G29" s="24">
        <v>906026</v>
      </c>
      <c r="H29" s="24">
        <v>882807</v>
      </c>
      <c r="I29" s="24">
        <v>868925</v>
      </c>
      <c r="J29" s="24">
        <v>852867</v>
      </c>
      <c r="K29" s="24">
        <v>831413</v>
      </c>
      <c r="L29" s="24">
        <v>807671</v>
      </c>
      <c r="M29" s="24">
        <v>786336</v>
      </c>
      <c r="N29" s="24">
        <v>772921</v>
      </c>
      <c r="O29" s="24">
        <v>760996</v>
      </c>
      <c r="P29" s="24">
        <v>747143</v>
      </c>
      <c r="Q29" s="24">
        <v>734891</v>
      </c>
      <c r="R29" s="24">
        <v>735268</v>
      </c>
      <c r="S29" s="24">
        <v>744287</v>
      </c>
      <c r="T29" s="24">
        <v>731325</v>
      </c>
      <c r="U29" s="24">
        <v>730376</v>
      </c>
      <c r="V29" s="24">
        <v>724106</v>
      </c>
      <c r="W29" s="24">
        <v>694911</v>
      </c>
      <c r="X29" s="24">
        <v>648319</v>
      </c>
      <c r="Y29" s="24">
        <v>619688</v>
      </c>
      <c r="Z29" s="24">
        <v>595446</v>
      </c>
      <c r="AA29" s="24">
        <v>565473</v>
      </c>
      <c r="AB29" s="24">
        <v>558622</v>
      </c>
      <c r="AC29" s="24">
        <v>548573</v>
      </c>
      <c r="AD29" s="24">
        <v>540791</v>
      </c>
      <c r="AE29" s="24">
        <v>537714</v>
      </c>
      <c r="AF29" s="24">
        <v>535167</v>
      </c>
      <c r="AG29" s="24">
        <v>519678</v>
      </c>
      <c r="AH29" s="24">
        <v>499611</v>
      </c>
    </row>
    <row r="30" spans="1:34" ht="15.95" customHeight="1">
      <c r="A30" s="37" t="s">
        <v>27</v>
      </c>
      <c r="B30" s="38" t="s">
        <v>28</v>
      </c>
      <c r="C30" s="23">
        <v>289518</v>
      </c>
      <c r="D30" s="24">
        <v>326174</v>
      </c>
      <c r="E30" s="24">
        <v>360758</v>
      </c>
      <c r="F30" s="24">
        <v>387941</v>
      </c>
      <c r="G30" s="24">
        <v>428451</v>
      </c>
      <c r="H30" s="24">
        <v>481299</v>
      </c>
      <c r="I30" s="24">
        <v>521013</v>
      </c>
      <c r="J30" s="24">
        <v>560894</v>
      </c>
      <c r="K30" s="24">
        <v>588817</v>
      </c>
      <c r="L30" s="24">
        <v>618209</v>
      </c>
      <c r="M30" s="24">
        <v>646538</v>
      </c>
      <c r="N30" s="24">
        <v>671569</v>
      </c>
      <c r="O30" s="24">
        <v>697495</v>
      </c>
      <c r="P30" s="24">
        <v>716459</v>
      </c>
      <c r="Q30" s="24">
        <v>741206</v>
      </c>
      <c r="R30" s="24">
        <v>770247</v>
      </c>
      <c r="S30" s="24">
        <v>841967</v>
      </c>
      <c r="T30" s="24">
        <v>987373</v>
      </c>
      <c r="U30" s="24">
        <v>1164391</v>
      </c>
      <c r="V30" s="24">
        <v>1300907</v>
      </c>
      <c r="W30" s="24">
        <v>1322196</v>
      </c>
      <c r="X30" s="24">
        <v>1498965</v>
      </c>
      <c r="Y30" s="24">
        <v>1667174</v>
      </c>
      <c r="Z30" s="24">
        <v>1761447</v>
      </c>
      <c r="AA30" s="24">
        <v>1823341</v>
      </c>
      <c r="AB30" s="24">
        <v>1758250</v>
      </c>
      <c r="AC30" s="24">
        <v>1841083</v>
      </c>
      <c r="AD30" s="24">
        <v>1991650</v>
      </c>
      <c r="AE30" s="24">
        <v>2003823</v>
      </c>
      <c r="AF30" s="24">
        <v>2143968</v>
      </c>
      <c r="AG30" s="24">
        <v>2259564</v>
      </c>
      <c r="AH30" s="24">
        <v>2322271</v>
      </c>
    </row>
    <row r="31" spans="1:34" ht="15.95" customHeight="1">
      <c r="A31" s="39" t="s">
        <v>29</v>
      </c>
      <c r="B31" s="40" t="s">
        <v>30</v>
      </c>
      <c r="C31" s="27">
        <v>281506</v>
      </c>
      <c r="D31" s="28">
        <v>281530</v>
      </c>
      <c r="E31" s="28">
        <v>291736</v>
      </c>
      <c r="F31" s="28">
        <v>312682</v>
      </c>
      <c r="G31" s="28">
        <v>303429</v>
      </c>
      <c r="H31" s="28">
        <v>303699</v>
      </c>
      <c r="I31" s="28">
        <v>360308</v>
      </c>
      <c r="J31" s="28">
        <v>295608</v>
      </c>
      <c r="K31" s="28">
        <v>293115</v>
      </c>
      <c r="L31" s="28">
        <v>297246</v>
      </c>
      <c r="M31" s="28">
        <v>343042</v>
      </c>
      <c r="N31" s="28">
        <v>359954</v>
      </c>
      <c r="O31" s="28">
        <v>398282</v>
      </c>
      <c r="P31" s="28">
        <v>421316</v>
      </c>
      <c r="Q31" s="28">
        <v>451566</v>
      </c>
      <c r="R31" s="28">
        <v>466389</v>
      </c>
      <c r="S31" s="28">
        <v>503034</v>
      </c>
      <c r="T31" s="28">
        <v>541894</v>
      </c>
      <c r="U31" s="28">
        <v>556775</v>
      </c>
      <c r="V31" s="28">
        <v>594773</v>
      </c>
      <c r="W31" s="28">
        <v>661956</v>
      </c>
      <c r="X31" s="28">
        <v>652423</v>
      </c>
      <c r="Y31" s="28">
        <v>682551</v>
      </c>
      <c r="Z31" s="28">
        <v>742532</v>
      </c>
      <c r="AA31" s="28">
        <v>752439</v>
      </c>
      <c r="AB31" s="28">
        <v>760124</v>
      </c>
      <c r="AC31" s="28">
        <v>854889</v>
      </c>
      <c r="AD31" s="28">
        <v>876733</v>
      </c>
      <c r="AE31" s="28">
        <v>838489</v>
      </c>
      <c r="AF31" s="28">
        <v>829864</v>
      </c>
      <c r="AG31" s="28">
        <v>854417</v>
      </c>
      <c r="AH31" s="28">
        <v>1043478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2360039</v>
      </c>
      <c r="D33" s="43">
        <v>2385038</v>
      </c>
      <c r="E33" s="43">
        <v>2402557</v>
      </c>
      <c r="F33" s="43">
        <v>2414886</v>
      </c>
      <c r="G33" s="43">
        <v>2410832</v>
      </c>
      <c r="H33" s="43">
        <v>2409025</v>
      </c>
      <c r="I33" s="43">
        <v>2477970</v>
      </c>
      <c r="J33" s="43">
        <v>2419000</v>
      </c>
      <c r="K33" s="43">
        <v>2401060</v>
      </c>
      <c r="L33" s="43">
        <v>2390318</v>
      </c>
      <c r="M33" s="43">
        <v>2420216</v>
      </c>
      <c r="N33" s="43">
        <v>2428706</v>
      </c>
      <c r="O33" s="43">
        <v>2476965</v>
      </c>
      <c r="P33" s="43">
        <v>2503868</v>
      </c>
      <c r="Q33" s="43">
        <v>2542633</v>
      </c>
      <c r="R33" s="43">
        <v>2585990</v>
      </c>
      <c r="S33" s="43">
        <v>2711895</v>
      </c>
      <c r="T33" s="43">
        <v>2889112</v>
      </c>
      <c r="U33" s="43">
        <v>3088585</v>
      </c>
      <c r="V33" s="43">
        <v>3268881</v>
      </c>
      <c r="W33" s="43">
        <v>3329629</v>
      </c>
      <c r="X33" s="43">
        <v>3444975</v>
      </c>
      <c r="Y33" s="43">
        <v>3617196</v>
      </c>
      <c r="Z33" s="43">
        <v>3751817</v>
      </c>
      <c r="AA33" s="43">
        <v>3793142</v>
      </c>
      <c r="AB33" s="44">
        <v>3726711</v>
      </c>
      <c r="AC33" s="44">
        <v>3887065</v>
      </c>
      <c r="AD33" s="44">
        <v>4041666</v>
      </c>
      <c r="AE33" s="44">
        <v>4002660</v>
      </c>
      <c r="AF33" s="44">
        <v>4119899</v>
      </c>
      <c r="AG33" s="44">
        <v>4235645</v>
      </c>
      <c r="AH33" s="44">
        <v>4455874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2209787</v>
      </c>
      <c r="D35" s="36">
        <v>2233468</v>
      </c>
      <c r="E35" s="36">
        <v>2250328</v>
      </c>
      <c r="F35" s="36">
        <v>2262657</v>
      </c>
      <c r="G35" s="36">
        <v>2262557</v>
      </c>
      <c r="H35" s="36">
        <v>2258751</v>
      </c>
      <c r="I35" s="36">
        <v>2325914</v>
      </c>
      <c r="J35" s="36">
        <v>2262922</v>
      </c>
      <c r="K35" s="36">
        <v>2238920</v>
      </c>
      <c r="L35" s="36">
        <v>2216270</v>
      </c>
      <c r="M35" s="36">
        <v>2231216</v>
      </c>
      <c r="N35" s="36">
        <v>2231022</v>
      </c>
      <c r="O35" s="36">
        <v>2272285</v>
      </c>
      <c r="P35" s="36">
        <v>2299950</v>
      </c>
      <c r="Q35" s="36">
        <v>2327543</v>
      </c>
      <c r="R35" s="36">
        <v>2363166</v>
      </c>
      <c r="S35" s="36">
        <v>2465555</v>
      </c>
      <c r="T35" s="36">
        <v>2649003</v>
      </c>
      <c r="U35" s="36">
        <v>2846617</v>
      </c>
      <c r="V35" s="36">
        <v>3028542</v>
      </c>
      <c r="W35" s="36">
        <v>3082873</v>
      </c>
      <c r="X35" s="36">
        <v>3200405</v>
      </c>
      <c r="Y35" s="36">
        <v>3365435</v>
      </c>
      <c r="Z35" s="36">
        <v>3490008</v>
      </c>
      <c r="AA35" s="36">
        <v>3529786</v>
      </c>
      <c r="AB35" s="47">
        <v>3458359</v>
      </c>
      <c r="AC35" s="47">
        <v>3610374</v>
      </c>
      <c r="AD35" s="47">
        <v>3764906</v>
      </c>
      <c r="AE35" s="47">
        <v>3723783</v>
      </c>
      <c r="AF35" s="47">
        <v>3839802</v>
      </c>
      <c r="AG35" s="47">
        <v>3954702</v>
      </c>
      <c r="AH35" s="47">
        <v>4178034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7" orientation="landscape" r:id="rId1"/>
  <headerFooter alignWithMargins="0">
    <oddHeader>&amp;LSchweizerische Holzenergiestatistik EJ2021&amp;C&amp;"Arial,Fett"&amp;12Brennstoffumsatz/-input&amp;"Arial,Standard"
&amp;10(in Tonnen, witterungsbereinigt)&amp;R&amp;"Arial,Standard"Tabelle D</oddHeader>
    <oddFooter>&amp;R15.08.2022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H40"/>
  <sheetViews>
    <sheetView view="pageLayout" topLeftCell="N46" zoomScale="90" zoomScaleNormal="90" zoomScalePageLayoutView="90" workbookViewId="0">
      <selection activeCell="AL79" sqref="AL79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18" width="8.28515625" style="19" customWidth="1"/>
    <col min="19" max="34" width="9.5703125" style="19" bestFit="1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65694</v>
      </c>
      <c r="D2" s="36">
        <v>70124</v>
      </c>
      <c r="E2" s="36">
        <v>73123</v>
      </c>
      <c r="F2" s="36">
        <v>74721</v>
      </c>
      <c r="G2" s="36">
        <v>75404</v>
      </c>
      <c r="H2" s="36">
        <v>75306</v>
      </c>
      <c r="I2" s="36">
        <v>72836</v>
      </c>
      <c r="J2" s="36">
        <v>69795</v>
      </c>
      <c r="K2" s="36">
        <v>66154</v>
      </c>
      <c r="L2" s="36">
        <v>62758</v>
      </c>
      <c r="M2" s="36">
        <v>59069</v>
      </c>
      <c r="N2" s="36">
        <v>57168</v>
      </c>
      <c r="O2" s="36">
        <v>56085</v>
      </c>
      <c r="P2" s="36">
        <v>53909</v>
      </c>
      <c r="Q2" s="36">
        <v>51665</v>
      </c>
      <c r="R2" s="36">
        <v>49919</v>
      </c>
      <c r="S2" s="36">
        <v>49833</v>
      </c>
      <c r="T2" s="36">
        <v>49997</v>
      </c>
      <c r="U2" s="36">
        <v>47764</v>
      </c>
      <c r="V2" s="36">
        <v>42014</v>
      </c>
      <c r="W2" s="36">
        <v>32783</v>
      </c>
      <c r="X2" s="36">
        <v>28182</v>
      </c>
      <c r="Y2" s="36">
        <v>24694</v>
      </c>
      <c r="Z2" s="36">
        <v>22410</v>
      </c>
      <c r="AA2" s="36">
        <v>20882</v>
      </c>
      <c r="AB2" s="36">
        <v>19962</v>
      </c>
      <c r="AC2" s="36">
        <v>20016</v>
      </c>
      <c r="AD2" s="36">
        <v>20053</v>
      </c>
      <c r="AE2" s="36">
        <v>20083</v>
      </c>
      <c r="AF2" s="36">
        <v>19746</v>
      </c>
      <c r="AG2" s="36">
        <v>19603</v>
      </c>
      <c r="AH2" s="36">
        <v>17151</v>
      </c>
    </row>
    <row r="3" spans="1:34" ht="14.1" customHeight="1">
      <c r="A3" s="21">
        <v>2</v>
      </c>
      <c r="B3" s="22" t="s">
        <v>10</v>
      </c>
      <c r="C3" s="23">
        <v>74909</v>
      </c>
      <c r="D3" s="24">
        <v>92958</v>
      </c>
      <c r="E3" s="24">
        <v>109907</v>
      </c>
      <c r="F3" s="24">
        <v>124564</v>
      </c>
      <c r="G3" s="24">
        <v>137947</v>
      </c>
      <c r="H3" s="24">
        <v>151883</v>
      </c>
      <c r="I3" s="24">
        <v>168895</v>
      </c>
      <c r="J3" s="24">
        <v>186074</v>
      </c>
      <c r="K3" s="24">
        <v>203281</v>
      </c>
      <c r="L3" s="24">
        <v>217941</v>
      </c>
      <c r="M3" s="24">
        <v>231512</v>
      </c>
      <c r="N3" s="24">
        <v>239695</v>
      </c>
      <c r="O3" s="24">
        <v>247241</v>
      </c>
      <c r="P3" s="24">
        <v>253387</v>
      </c>
      <c r="Q3" s="24">
        <v>258649</v>
      </c>
      <c r="R3" s="24">
        <v>263481</v>
      </c>
      <c r="S3" s="24">
        <v>278487</v>
      </c>
      <c r="T3" s="24">
        <v>291894</v>
      </c>
      <c r="U3" s="24">
        <v>306615</v>
      </c>
      <c r="V3" s="24">
        <v>321640</v>
      </c>
      <c r="W3" s="24">
        <v>321571</v>
      </c>
      <c r="X3" s="24">
        <v>315419</v>
      </c>
      <c r="Y3" s="24">
        <v>310296</v>
      </c>
      <c r="Z3" s="24">
        <v>307399</v>
      </c>
      <c r="AA3" s="24">
        <v>301047</v>
      </c>
      <c r="AB3" s="24">
        <v>290052</v>
      </c>
      <c r="AC3" s="24">
        <v>275061</v>
      </c>
      <c r="AD3" s="24">
        <v>260096</v>
      </c>
      <c r="AE3" s="24">
        <v>245046</v>
      </c>
      <c r="AF3" s="24">
        <v>232653</v>
      </c>
      <c r="AG3" s="24">
        <v>220872</v>
      </c>
      <c r="AH3" s="24">
        <v>211090</v>
      </c>
    </row>
    <row r="4" spans="1:34" ht="14.1" customHeight="1">
      <c r="A4" s="21">
        <v>3</v>
      </c>
      <c r="B4" s="22" t="s">
        <v>11</v>
      </c>
      <c r="C4" s="23">
        <v>331809</v>
      </c>
      <c r="D4" s="24">
        <v>368122</v>
      </c>
      <c r="E4" s="24">
        <v>401724</v>
      </c>
      <c r="F4" s="24">
        <v>426746</v>
      </c>
      <c r="G4" s="24">
        <v>460475</v>
      </c>
      <c r="H4" s="24">
        <v>492912</v>
      </c>
      <c r="I4" s="24">
        <v>522798</v>
      </c>
      <c r="J4" s="24">
        <v>561114</v>
      </c>
      <c r="K4" s="24">
        <v>603012</v>
      </c>
      <c r="L4" s="24">
        <v>633758</v>
      </c>
      <c r="M4" s="24">
        <v>649508</v>
      </c>
      <c r="N4" s="24">
        <v>637195</v>
      </c>
      <c r="O4" s="24">
        <v>665838</v>
      </c>
      <c r="P4" s="24">
        <v>700799</v>
      </c>
      <c r="Q4" s="24">
        <v>731673</v>
      </c>
      <c r="R4" s="24">
        <v>771296</v>
      </c>
      <c r="S4" s="24">
        <v>831944</v>
      </c>
      <c r="T4" s="24">
        <v>887059</v>
      </c>
      <c r="U4" s="24">
        <v>942997</v>
      </c>
      <c r="V4" s="24">
        <v>997062</v>
      </c>
      <c r="W4" s="24">
        <v>1029769</v>
      </c>
      <c r="X4" s="24">
        <v>1032802</v>
      </c>
      <c r="Y4" s="24">
        <v>1038303</v>
      </c>
      <c r="Z4" s="24">
        <v>1052323</v>
      </c>
      <c r="AA4" s="24">
        <v>1049935</v>
      </c>
      <c r="AB4" s="24">
        <v>1047446</v>
      </c>
      <c r="AC4" s="24">
        <v>1043904</v>
      </c>
      <c r="AD4" s="24">
        <v>1031620</v>
      </c>
      <c r="AE4" s="24">
        <v>1011073</v>
      </c>
      <c r="AF4" s="24">
        <v>982359</v>
      </c>
      <c r="AG4" s="24">
        <v>962461</v>
      </c>
      <c r="AH4" s="24">
        <v>927948</v>
      </c>
    </row>
    <row r="5" spans="1:34" ht="14.1" customHeight="1">
      <c r="A5" s="21" t="s">
        <v>70</v>
      </c>
      <c r="B5" s="22" t="s">
        <v>12</v>
      </c>
      <c r="C5" s="23">
        <v>530676</v>
      </c>
      <c r="D5" s="24">
        <v>519656</v>
      </c>
      <c r="E5" s="24">
        <v>506999</v>
      </c>
      <c r="F5" s="24">
        <v>494961</v>
      </c>
      <c r="G5" s="24">
        <v>480638</v>
      </c>
      <c r="H5" s="24">
        <v>432343</v>
      </c>
      <c r="I5" s="24">
        <v>425031</v>
      </c>
      <c r="J5" s="24">
        <v>406889</v>
      </c>
      <c r="K5" s="24">
        <v>372427</v>
      </c>
      <c r="L5" s="24">
        <v>339677</v>
      </c>
      <c r="M5" s="24">
        <v>305945</v>
      </c>
      <c r="N5" s="24">
        <v>250540</v>
      </c>
      <c r="O5" s="24">
        <v>218863</v>
      </c>
      <c r="P5" s="24">
        <v>198226</v>
      </c>
      <c r="Q5" s="24">
        <v>179566</v>
      </c>
      <c r="R5" s="24">
        <v>161452</v>
      </c>
      <c r="S5" s="24">
        <v>144019</v>
      </c>
      <c r="T5" s="24">
        <v>125058</v>
      </c>
      <c r="U5" s="24">
        <v>102976</v>
      </c>
      <c r="V5" s="24">
        <v>85116</v>
      </c>
      <c r="W5" s="24">
        <v>67466</v>
      </c>
      <c r="X5" s="24">
        <v>60138</v>
      </c>
      <c r="Y5" s="24">
        <v>53988</v>
      </c>
      <c r="Z5" s="24">
        <v>47462</v>
      </c>
      <c r="AA5" s="24">
        <v>40816</v>
      </c>
      <c r="AB5" s="24">
        <v>35076</v>
      </c>
      <c r="AC5" s="24">
        <v>30090</v>
      </c>
      <c r="AD5" s="24">
        <v>24356</v>
      </c>
      <c r="AE5" s="24">
        <v>23760</v>
      </c>
      <c r="AF5" s="24">
        <v>23400</v>
      </c>
      <c r="AG5" s="24">
        <v>21780</v>
      </c>
      <c r="AH5" s="24">
        <v>21720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646</v>
      </c>
      <c r="L6" s="24">
        <v>1078</v>
      </c>
      <c r="M6" s="24">
        <v>1988</v>
      </c>
      <c r="N6" s="24">
        <v>3342</v>
      </c>
      <c r="O6" s="24">
        <v>5766</v>
      </c>
      <c r="P6" s="24">
        <v>7740</v>
      </c>
      <c r="Q6" s="24">
        <v>10203</v>
      </c>
      <c r="R6" s="24">
        <v>13165</v>
      </c>
      <c r="S6" s="24">
        <v>18846</v>
      </c>
      <c r="T6" s="24">
        <v>23834</v>
      </c>
      <c r="U6" s="24">
        <v>29271</v>
      </c>
      <c r="V6" s="24">
        <v>34611</v>
      </c>
      <c r="W6" s="24">
        <v>39985</v>
      </c>
      <c r="X6" s="24">
        <v>43890</v>
      </c>
      <c r="Y6" s="24">
        <v>47796</v>
      </c>
      <c r="Z6" s="24">
        <v>51039</v>
      </c>
      <c r="AA6" s="24">
        <v>53934</v>
      </c>
      <c r="AB6" s="24">
        <v>56391</v>
      </c>
      <c r="AC6" s="24">
        <v>58085</v>
      </c>
      <c r="AD6" s="24">
        <v>58897</v>
      </c>
      <c r="AE6" s="24">
        <v>60126</v>
      </c>
      <c r="AF6" s="24">
        <v>59239</v>
      </c>
      <c r="AG6" s="24">
        <v>59480</v>
      </c>
      <c r="AH6" s="24">
        <v>57857</v>
      </c>
    </row>
    <row r="7" spans="1:34" ht="14.1" customHeight="1">
      <c r="A7" s="21">
        <v>5</v>
      </c>
      <c r="B7" s="22" t="s">
        <v>13</v>
      </c>
      <c r="C7" s="23">
        <v>1172021</v>
      </c>
      <c r="D7" s="24">
        <v>1120253</v>
      </c>
      <c r="E7" s="24">
        <v>1067813</v>
      </c>
      <c r="F7" s="24">
        <v>1015426</v>
      </c>
      <c r="G7" s="24">
        <v>964230</v>
      </c>
      <c r="H7" s="24">
        <v>919181</v>
      </c>
      <c r="I7" s="24">
        <v>887173</v>
      </c>
      <c r="J7" s="24">
        <v>856843</v>
      </c>
      <c r="K7" s="24">
        <v>824766</v>
      </c>
      <c r="L7" s="24">
        <v>802237</v>
      </c>
      <c r="M7" s="24">
        <v>774431</v>
      </c>
      <c r="N7" s="24">
        <v>775611</v>
      </c>
      <c r="O7" s="24">
        <v>774492</v>
      </c>
      <c r="P7" s="24">
        <v>770005</v>
      </c>
      <c r="Q7" s="24">
        <v>760876</v>
      </c>
      <c r="R7" s="24">
        <v>749273</v>
      </c>
      <c r="S7" s="24">
        <v>761489</v>
      </c>
      <c r="T7" s="24">
        <v>768950</v>
      </c>
      <c r="U7" s="24">
        <v>785821</v>
      </c>
      <c r="V7" s="24">
        <v>812736</v>
      </c>
      <c r="W7" s="24">
        <v>842932</v>
      </c>
      <c r="X7" s="24">
        <v>856375</v>
      </c>
      <c r="Y7" s="24">
        <v>876988</v>
      </c>
      <c r="Z7" s="24">
        <v>900299</v>
      </c>
      <c r="AA7" s="24">
        <v>923940</v>
      </c>
      <c r="AB7" s="24">
        <v>941651</v>
      </c>
      <c r="AC7" s="24">
        <v>948694</v>
      </c>
      <c r="AD7" s="24">
        <v>952110</v>
      </c>
      <c r="AE7" s="24">
        <v>956561</v>
      </c>
      <c r="AF7" s="24">
        <v>959439</v>
      </c>
      <c r="AG7" s="24">
        <v>963871</v>
      </c>
      <c r="AH7" s="24">
        <v>970551</v>
      </c>
    </row>
    <row r="8" spans="1:34" ht="14.1" customHeight="1">
      <c r="A8" s="21">
        <v>6</v>
      </c>
      <c r="B8" s="22" t="s">
        <v>14</v>
      </c>
      <c r="C8" s="23">
        <v>1124018</v>
      </c>
      <c r="D8" s="24">
        <v>1066820</v>
      </c>
      <c r="E8" s="24">
        <v>999705</v>
      </c>
      <c r="F8" s="24">
        <v>927870</v>
      </c>
      <c r="G8" s="24">
        <v>861578</v>
      </c>
      <c r="H8" s="24">
        <v>791122</v>
      </c>
      <c r="I8" s="24">
        <v>737582</v>
      </c>
      <c r="J8" s="24">
        <v>668200</v>
      </c>
      <c r="K8" s="24">
        <v>598907</v>
      </c>
      <c r="L8" s="24">
        <v>536456</v>
      </c>
      <c r="M8" s="24">
        <v>486109</v>
      </c>
      <c r="N8" s="24">
        <v>468492</v>
      </c>
      <c r="O8" s="24">
        <v>450570</v>
      </c>
      <c r="P8" s="24">
        <v>432583</v>
      </c>
      <c r="Q8" s="24">
        <v>411088</v>
      </c>
      <c r="R8" s="24">
        <v>394540</v>
      </c>
      <c r="S8" s="24">
        <v>355789</v>
      </c>
      <c r="T8" s="24">
        <v>320536</v>
      </c>
      <c r="U8" s="24">
        <v>288703</v>
      </c>
      <c r="V8" s="24">
        <v>260880</v>
      </c>
      <c r="W8" s="24">
        <v>226701</v>
      </c>
      <c r="X8" s="24">
        <v>203811</v>
      </c>
      <c r="Y8" s="24">
        <v>197953</v>
      </c>
      <c r="Z8" s="24">
        <v>187203</v>
      </c>
      <c r="AA8" s="24">
        <v>175042</v>
      </c>
      <c r="AB8" s="24">
        <v>165863</v>
      </c>
      <c r="AC8" s="24">
        <v>152073</v>
      </c>
      <c r="AD8" s="24">
        <v>140957</v>
      </c>
      <c r="AE8" s="24">
        <v>131713</v>
      </c>
      <c r="AF8" s="24">
        <v>124273</v>
      </c>
      <c r="AG8" s="24">
        <v>117136</v>
      </c>
      <c r="AH8" s="24">
        <v>112278</v>
      </c>
    </row>
    <row r="9" spans="1:34" ht="14.1" customHeight="1">
      <c r="A9" s="21">
        <v>7</v>
      </c>
      <c r="B9" s="22" t="s">
        <v>15</v>
      </c>
      <c r="C9" s="23">
        <v>1346010</v>
      </c>
      <c r="D9" s="24">
        <v>1316403</v>
      </c>
      <c r="E9" s="24">
        <v>1280673</v>
      </c>
      <c r="F9" s="24">
        <v>1244636</v>
      </c>
      <c r="G9" s="24">
        <v>1207579</v>
      </c>
      <c r="H9" s="24">
        <v>1163475</v>
      </c>
      <c r="I9" s="24">
        <v>1119014</v>
      </c>
      <c r="J9" s="24">
        <v>1075669</v>
      </c>
      <c r="K9" s="24">
        <v>1030696</v>
      </c>
      <c r="L9" s="24">
        <v>987961</v>
      </c>
      <c r="M9" s="24">
        <v>943654</v>
      </c>
      <c r="N9" s="24">
        <v>900737</v>
      </c>
      <c r="O9" s="24">
        <v>855176</v>
      </c>
      <c r="P9" s="24">
        <v>810103</v>
      </c>
      <c r="Q9" s="24">
        <v>763624</v>
      </c>
      <c r="R9" s="24">
        <v>716979</v>
      </c>
      <c r="S9" s="24">
        <v>660776</v>
      </c>
      <c r="T9" s="24">
        <v>588788</v>
      </c>
      <c r="U9" s="24">
        <v>533112</v>
      </c>
      <c r="V9" s="24">
        <v>481236</v>
      </c>
      <c r="W9" s="24">
        <v>396665</v>
      </c>
      <c r="X9" s="24">
        <v>322911</v>
      </c>
      <c r="Y9" s="24">
        <v>261022</v>
      </c>
      <c r="Z9" s="24">
        <v>202789</v>
      </c>
      <c r="AA9" s="24">
        <v>156254</v>
      </c>
      <c r="AB9" s="24">
        <v>147043</v>
      </c>
      <c r="AC9" s="24">
        <v>138130</v>
      </c>
      <c r="AD9" s="24">
        <v>130098</v>
      </c>
      <c r="AE9" s="24">
        <v>123999</v>
      </c>
      <c r="AF9" s="24">
        <v>117671</v>
      </c>
      <c r="AG9" s="24">
        <v>112858</v>
      </c>
      <c r="AH9" s="24">
        <v>106916</v>
      </c>
    </row>
    <row r="10" spans="1:34" ht="14.1" customHeight="1">
      <c r="A10" s="21">
        <v>8</v>
      </c>
      <c r="B10" s="22" t="s">
        <v>73</v>
      </c>
      <c r="C10" s="23">
        <v>1509672</v>
      </c>
      <c r="D10" s="24">
        <v>1540054</v>
      </c>
      <c r="E10" s="24">
        <v>1544922</v>
      </c>
      <c r="F10" s="24">
        <v>1543066</v>
      </c>
      <c r="G10" s="24">
        <v>1535714</v>
      </c>
      <c r="H10" s="24">
        <v>1504565</v>
      </c>
      <c r="I10" s="24">
        <v>1509197</v>
      </c>
      <c r="J10" s="24">
        <v>1506177</v>
      </c>
      <c r="K10" s="24">
        <v>1492923</v>
      </c>
      <c r="L10" s="24">
        <v>1472771</v>
      </c>
      <c r="M10" s="24">
        <v>1466163</v>
      </c>
      <c r="N10" s="24">
        <v>1470935</v>
      </c>
      <c r="O10" s="24">
        <v>1462235</v>
      </c>
      <c r="P10" s="24">
        <v>1435912</v>
      </c>
      <c r="Q10" s="24">
        <v>1410707</v>
      </c>
      <c r="R10" s="24">
        <v>1380611</v>
      </c>
      <c r="S10" s="24">
        <v>1354733</v>
      </c>
      <c r="T10" s="24">
        <v>1324836</v>
      </c>
      <c r="U10" s="24">
        <v>1305619</v>
      </c>
      <c r="V10" s="24">
        <v>1278420</v>
      </c>
      <c r="W10" s="24">
        <v>1191717</v>
      </c>
      <c r="X10" s="24">
        <v>1080161</v>
      </c>
      <c r="Y10" s="24">
        <v>1005332</v>
      </c>
      <c r="Z10" s="24">
        <v>936504</v>
      </c>
      <c r="AA10" s="24">
        <v>846130</v>
      </c>
      <c r="AB10" s="24">
        <v>819266</v>
      </c>
      <c r="AC10" s="24">
        <v>787472</v>
      </c>
      <c r="AD10" s="24">
        <v>761449</v>
      </c>
      <c r="AE10" s="24">
        <v>741401</v>
      </c>
      <c r="AF10" s="24">
        <v>729839</v>
      </c>
      <c r="AG10" s="24">
        <v>699960</v>
      </c>
      <c r="AH10" s="24">
        <v>659281</v>
      </c>
    </row>
    <row r="11" spans="1:34" ht="14.1" customHeight="1">
      <c r="A11" s="21">
        <v>9</v>
      </c>
      <c r="B11" s="22" t="s">
        <v>74</v>
      </c>
      <c r="C11" s="23">
        <v>25269</v>
      </c>
      <c r="D11" s="24">
        <v>27408</v>
      </c>
      <c r="E11" s="24">
        <v>30918</v>
      </c>
      <c r="F11" s="24">
        <v>35765</v>
      </c>
      <c r="G11" s="24">
        <v>41647</v>
      </c>
      <c r="H11" s="24">
        <v>48466</v>
      </c>
      <c r="I11" s="24">
        <v>54482</v>
      </c>
      <c r="J11" s="24">
        <v>59429</v>
      </c>
      <c r="K11" s="24">
        <v>63708</v>
      </c>
      <c r="L11" s="24">
        <v>67752</v>
      </c>
      <c r="M11" s="24">
        <v>73033</v>
      </c>
      <c r="N11" s="24">
        <v>81323</v>
      </c>
      <c r="O11" s="24">
        <v>87072</v>
      </c>
      <c r="P11" s="24">
        <v>91283</v>
      </c>
      <c r="Q11" s="24">
        <v>95862</v>
      </c>
      <c r="R11" s="24">
        <v>99873</v>
      </c>
      <c r="S11" s="24">
        <v>103049</v>
      </c>
      <c r="T11" s="24">
        <v>105589</v>
      </c>
      <c r="U11" s="24">
        <v>109165</v>
      </c>
      <c r="V11" s="24">
        <v>110870</v>
      </c>
      <c r="W11" s="24">
        <v>112374</v>
      </c>
      <c r="X11" s="24">
        <v>112673</v>
      </c>
      <c r="Y11" s="24">
        <v>112472</v>
      </c>
      <c r="Z11" s="24">
        <v>110200</v>
      </c>
      <c r="AA11" s="24">
        <v>107125</v>
      </c>
      <c r="AB11" s="24">
        <v>102412</v>
      </c>
      <c r="AC11" s="24">
        <v>97732</v>
      </c>
      <c r="AD11" s="24">
        <v>95225</v>
      </c>
      <c r="AE11" s="24">
        <v>93420</v>
      </c>
      <c r="AF11" s="24">
        <v>90713</v>
      </c>
      <c r="AG11" s="24">
        <v>85799</v>
      </c>
      <c r="AH11" s="24">
        <v>78479</v>
      </c>
    </row>
    <row r="12" spans="1:34" ht="14.1" customHeight="1">
      <c r="A12" s="21">
        <v>10</v>
      </c>
      <c r="B12" s="22" t="s">
        <v>16</v>
      </c>
      <c r="C12" s="23">
        <v>567383</v>
      </c>
      <c r="D12" s="24">
        <v>566010</v>
      </c>
      <c r="E12" s="24">
        <v>556996</v>
      </c>
      <c r="F12" s="24">
        <v>542028</v>
      </c>
      <c r="G12" s="24">
        <v>522436</v>
      </c>
      <c r="H12" s="24">
        <v>496378</v>
      </c>
      <c r="I12" s="24">
        <v>464642</v>
      </c>
      <c r="J12" s="24">
        <v>430653</v>
      </c>
      <c r="K12" s="24">
        <v>390735</v>
      </c>
      <c r="L12" s="24">
        <v>344987</v>
      </c>
      <c r="M12" s="24">
        <v>293980</v>
      </c>
      <c r="N12" s="24">
        <v>238225</v>
      </c>
      <c r="O12" s="24">
        <v>199472</v>
      </c>
      <c r="P12" s="24">
        <v>171052</v>
      </c>
      <c r="Q12" s="24">
        <v>148367</v>
      </c>
      <c r="R12" s="24">
        <v>132551</v>
      </c>
      <c r="S12" s="24">
        <v>119401</v>
      </c>
      <c r="T12" s="24">
        <v>108348</v>
      </c>
      <c r="U12" s="24">
        <v>97822</v>
      </c>
      <c r="V12" s="24">
        <v>84337</v>
      </c>
      <c r="W12" s="24">
        <v>72413</v>
      </c>
      <c r="X12" s="24">
        <v>62847</v>
      </c>
      <c r="Y12" s="24">
        <v>55487</v>
      </c>
      <c r="Z12" s="24">
        <v>48752</v>
      </c>
      <c r="AA12" s="24">
        <v>42146</v>
      </c>
      <c r="AB12" s="24">
        <v>36985</v>
      </c>
      <c r="AC12" s="24">
        <v>32611</v>
      </c>
      <c r="AD12" s="24">
        <v>26449</v>
      </c>
      <c r="AE12" s="24">
        <v>21402</v>
      </c>
      <c r="AF12" s="24">
        <v>17888</v>
      </c>
      <c r="AG12" s="24">
        <v>14388</v>
      </c>
      <c r="AH12" s="24">
        <v>11226</v>
      </c>
    </row>
    <row r="13" spans="1:34">
      <c r="A13" s="21" t="s">
        <v>72</v>
      </c>
      <c r="B13" s="22" t="s">
        <v>75</v>
      </c>
      <c r="C13" s="23">
        <v>69103</v>
      </c>
      <c r="D13" s="24">
        <v>85330</v>
      </c>
      <c r="E13" s="24">
        <v>97973</v>
      </c>
      <c r="F13" s="24">
        <v>106159</v>
      </c>
      <c r="G13" s="24">
        <v>115551</v>
      </c>
      <c r="H13" s="24">
        <v>120889</v>
      </c>
      <c r="I13" s="24">
        <v>131799</v>
      </c>
      <c r="J13" s="24">
        <v>144067</v>
      </c>
      <c r="K13" s="24">
        <v>152340</v>
      </c>
      <c r="L13" s="24">
        <v>160991</v>
      </c>
      <c r="M13" s="24">
        <v>165792</v>
      </c>
      <c r="N13" s="24">
        <v>176389</v>
      </c>
      <c r="O13" s="24">
        <v>188688</v>
      </c>
      <c r="P13" s="24">
        <v>198343</v>
      </c>
      <c r="Q13" s="24">
        <v>199837</v>
      </c>
      <c r="R13" s="24">
        <v>208156</v>
      </c>
      <c r="S13" s="24">
        <v>219128</v>
      </c>
      <c r="T13" s="24">
        <v>226563</v>
      </c>
      <c r="U13" s="24">
        <v>240704</v>
      </c>
      <c r="V13" s="24">
        <v>251604</v>
      </c>
      <c r="W13" s="24">
        <v>267930</v>
      </c>
      <c r="X13" s="24">
        <v>258478</v>
      </c>
      <c r="Y13" s="24">
        <v>253115</v>
      </c>
      <c r="Z13" s="24">
        <v>253947</v>
      </c>
      <c r="AA13" s="24">
        <v>249775</v>
      </c>
      <c r="AB13" s="24">
        <v>243718</v>
      </c>
      <c r="AC13" s="24">
        <v>233122</v>
      </c>
      <c r="AD13" s="24">
        <v>222998</v>
      </c>
      <c r="AE13" s="24">
        <v>214815</v>
      </c>
      <c r="AF13" s="24">
        <v>203363</v>
      </c>
      <c r="AG13" s="24">
        <v>189500</v>
      </c>
      <c r="AH13" s="24">
        <v>170213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2665</v>
      </c>
      <c r="L14" s="24">
        <v>6933</v>
      </c>
      <c r="M14" s="24">
        <v>16977</v>
      </c>
      <c r="N14" s="24">
        <v>39416</v>
      </c>
      <c r="O14" s="24">
        <v>67227</v>
      </c>
      <c r="P14" s="24">
        <v>99202</v>
      </c>
      <c r="Q14" s="24">
        <v>141119</v>
      </c>
      <c r="R14" s="24">
        <v>222185</v>
      </c>
      <c r="S14" s="24">
        <v>336840</v>
      </c>
      <c r="T14" s="24">
        <v>389814</v>
      </c>
      <c r="U14" s="24">
        <v>452114</v>
      </c>
      <c r="V14" s="24">
        <v>506930</v>
      </c>
      <c r="W14" s="24">
        <v>559080</v>
      </c>
      <c r="X14" s="24">
        <v>587989</v>
      </c>
      <c r="Y14" s="24">
        <v>630203</v>
      </c>
      <c r="Z14" s="24">
        <v>673627</v>
      </c>
      <c r="AA14" s="24">
        <v>711607</v>
      </c>
      <c r="AB14" s="24">
        <v>738912</v>
      </c>
      <c r="AC14" s="24">
        <v>763167</v>
      </c>
      <c r="AD14" s="24">
        <v>788456</v>
      </c>
      <c r="AE14" s="24">
        <v>819688</v>
      </c>
      <c r="AF14" s="24">
        <v>847845</v>
      </c>
      <c r="AG14" s="24">
        <v>848354</v>
      </c>
      <c r="AH14" s="24">
        <v>851862</v>
      </c>
    </row>
    <row r="15" spans="1:34" ht="25.15" customHeight="1">
      <c r="A15" s="21" t="s">
        <v>87</v>
      </c>
      <c r="B15" s="22" t="s">
        <v>76</v>
      </c>
      <c r="C15" s="23">
        <v>133009</v>
      </c>
      <c r="D15" s="24">
        <v>150371</v>
      </c>
      <c r="E15" s="24">
        <v>167169</v>
      </c>
      <c r="F15" s="24">
        <v>187177</v>
      </c>
      <c r="G15" s="24">
        <v>210033</v>
      </c>
      <c r="H15" s="24">
        <v>238446</v>
      </c>
      <c r="I15" s="24">
        <v>262139</v>
      </c>
      <c r="J15" s="24">
        <v>283376</v>
      </c>
      <c r="K15" s="24">
        <v>306906</v>
      </c>
      <c r="L15" s="24">
        <v>328334</v>
      </c>
      <c r="M15" s="24">
        <v>349502</v>
      </c>
      <c r="N15" s="24">
        <v>388758</v>
      </c>
      <c r="O15" s="24">
        <v>421730</v>
      </c>
      <c r="P15" s="24">
        <v>447449</v>
      </c>
      <c r="Q15" s="24">
        <v>477346</v>
      </c>
      <c r="R15" s="24">
        <v>514209</v>
      </c>
      <c r="S15" s="24">
        <v>575112</v>
      </c>
      <c r="T15" s="24">
        <v>617744</v>
      </c>
      <c r="U15" s="24">
        <v>655152</v>
      </c>
      <c r="V15" s="24">
        <v>685605</v>
      </c>
      <c r="W15" s="24">
        <v>723749</v>
      </c>
      <c r="X15" s="24">
        <v>758791</v>
      </c>
      <c r="Y15" s="24">
        <v>805834</v>
      </c>
      <c r="Z15" s="24">
        <v>849114</v>
      </c>
      <c r="AA15" s="24">
        <v>889458</v>
      </c>
      <c r="AB15" s="24">
        <v>932446</v>
      </c>
      <c r="AC15" s="24">
        <v>970306</v>
      </c>
      <c r="AD15" s="24">
        <v>1004631</v>
      </c>
      <c r="AE15" s="24">
        <v>1034426</v>
      </c>
      <c r="AF15" s="24">
        <v>1054844</v>
      </c>
      <c r="AG15" s="24">
        <v>1077495</v>
      </c>
      <c r="AH15" s="24">
        <v>1096118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1053</v>
      </c>
      <c r="N16" s="24">
        <v>4018</v>
      </c>
      <c r="O16" s="24">
        <v>5568</v>
      </c>
      <c r="P16" s="24">
        <v>7878</v>
      </c>
      <c r="Q16" s="24">
        <v>13948</v>
      </c>
      <c r="R16" s="24">
        <v>31118</v>
      </c>
      <c r="S16" s="24">
        <v>55498</v>
      </c>
      <c r="T16" s="24">
        <v>86558</v>
      </c>
      <c r="U16" s="24">
        <v>108489</v>
      </c>
      <c r="V16" s="24">
        <v>133543</v>
      </c>
      <c r="W16" s="24">
        <v>158538</v>
      </c>
      <c r="X16" s="24">
        <v>187008</v>
      </c>
      <c r="Y16" s="24">
        <v>213930</v>
      </c>
      <c r="Z16" s="24">
        <v>243196</v>
      </c>
      <c r="AA16" s="24">
        <v>285413</v>
      </c>
      <c r="AB16" s="24">
        <v>333702</v>
      </c>
      <c r="AC16" s="24">
        <v>377913</v>
      </c>
      <c r="AD16" s="24">
        <v>430926</v>
      </c>
      <c r="AE16" s="24">
        <v>474054</v>
      </c>
      <c r="AF16" s="24">
        <v>506043</v>
      </c>
      <c r="AG16" s="24">
        <v>542291</v>
      </c>
      <c r="AH16" s="24">
        <v>575637</v>
      </c>
    </row>
    <row r="17" spans="1:34" ht="25.15" customHeight="1">
      <c r="A17" s="21">
        <v>13</v>
      </c>
      <c r="B17" s="22" t="s">
        <v>77</v>
      </c>
      <c r="C17" s="23">
        <v>257001</v>
      </c>
      <c r="D17" s="24">
        <v>281728</v>
      </c>
      <c r="E17" s="24">
        <v>296464</v>
      </c>
      <c r="F17" s="24">
        <v>310169</v>
      </c>
      <c r="G17" s="24">
        <v>321243</v>
      </c>
      <c r="H17" s="24">
        <v>333100</v>
      </c>
      <c r="I17" s="24">
        <v>347268</v>
      </c>
      <c r="J17" s="24">
        <v>352674</v>
      </c>
      <c r="K17" s="24">
        <v>354472</v>
      </c>
      <c r="L17" s="24">
        <v>358305</v>
      </c>
      <c r="M17" s="24">
        <v>360284</v>
      </c>
      <c r="N17" s="24">
        <v>366582</v>
      </c>
      <c r="O17" s="24">
        <v>369281</v>
      </c>
      <c r="P17" s="24">
        <v>371870</v>
      </c>
      <c r="Q17" s="24">
        <v>370776</v>
      </c>
      <c r="R17" s="24">
        <v>374976</v>
      </c>
      <c r="S17" s="24">
        <v>379886</v>
      </c>
      <c r="T17" s="24">
        <v>401334</v>
      </c>
      <c r="U17" s="24">
        <v>404662</v>
      </c>
      <c r="V17" s="24">
        <v>408339</v>
      </c>
      <c r="W17" s="24">
        <v>409838</v>
      </c>
      <c r="X17" s="24">
        <v>411098</v>
      </c>
      <c r="Y17" s="24">
        <v>412764</v>
      </c>
      <c r="Z17" s="24">
        <v>414632</v>
      </c>
      <c r="AA17" s="24">
        <v>422243</v>
      </c>
      <c r="AB17" s="24">
        <v>426832</v>
      </c>
      <c r="AC17" s="24">
        <v>428819</v>
      </c>
      <c r="AD17" s="24">
        <v>439312</v>
      </c>
      <c r="AE17" s="24">
        <v>440367</v>
      </c>
      <c r="AF17" s="24">
        <v>440656</v>
      </c>
      <c r="AG17" s="24">
        <v>443934</v>
      </c>
      <c r="AH17" s="24">
        <v>444848</v>
      </c>
    </row>
    <row r="18" spans="1:34" ht="25.15" customHeight="1">
      <c r="A18" s="21" t="s">
        <v>89</v>
      </c>
      <c r="B18" s="22" t="s">
        <v>17</v>
      </c>
      <c r="C18" s="23">
        <v>68768</v>
      </c>
      <c r="D18" s="24">
        <v>81286</v>
      </c>
      <c r="E18" s="24">
        <v>98619</v>
      </c>
      <c r="F18" s="24">
        <v>108806</v>
      </c>
      <c r="G18" s="24">
        <v>126603</v>
      </c>
      <c r="H18" s="24">
        <v>145238</v>
      </c>
      <c r="I18" s="24">
        <v>161129</v>
      </c>
      <c r="J18" s="24">
        <v>179304</v>
      </c>
      <c r="K18" s="24">
        <v>191925</v>
      </c>
      <c r="L18" s="24">
        <v>207739</v>
      </c>
      <c r="M18" s="24">
        <v>216747</v>
      </c>
      <c r="N18" s="24">
        <v>223820</v>
      </c>
      <c r="O18" s="24">
        <v>237648</v>
      </c>
      <c r="P18" s="24">
        <v>247035</v>
      </c>
      <c r="Q18" s="24">
        <v>260986</v>
      </c>
      <c r="R18" s="24">
        <v>275800</v>
      </c>
      <c r="S18" s="24">
        <v>300637</v>
      </c>
      <c r="T18" s="24">
        <v>327784</v>
      </c>
      <c r="U18" s="24">
        <v>353769</v>
      </c>
      <c r="V18" s="24">
        <v>380507</v>
      </c>
      <c r="W18" s="24">
        <v>397550</v>
      </c>
      <c r="X18" s="24">
        <v>427418</v>
      </c>
      <c r="Y18" s="24">
        <v>450971</v>
      </c>
      <c r="Z18" s="24">
        <v>467738</v>
      </c>
      <c r="AA18" s="24">
        <v>485249</v>
      </c>
      <c r="AB18" s="24">
        <v>505508</v>
      </c>
      <c r="AC18" s="24">
        <v>527130</v>
      </c>
      <c r="AD18" s="24">
        <v>543151</v>
      </c>
      <c r="AE18" s="24">
        <v>555011</v>
      </c>
      <c r="AF18" s="24">
        <v>566296</v>
      </c>
      <c r="AG18" s="24">
        <v>579211</v>
      </c>
      <c r="AH18" s="24">
        <v>580663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1684</v>
      </c>
      <c r="Q19" s="24">
        <v>1684</v>
      </c>
      <c r="R19" s="24">
        <v>5219</v>
      </c>
      <c r="S19" s="24">
        <v>12611</v>
      </c>
      <c r="T19" s="24">
        <v>20524</v>
      </c>
      <c r="U19" s="24">
        <v>33488</v>
      </c>
      <c r="V19" s="24">
        <v>45577</v>
      </c>
      <c r="W19" s="24">
        <v>51891</v>
      </c>
      <c r="X19" s="24">
        <v>63003</v>
      </c>
      <c r="Y19" s="24">
        <v>71653</v>
      </c>
      <c r="Z19" s="24">
        <v>72284</v>
      </c>
      <c r="AA19" s="24">
        <v>80913</v>
      </c>
      <c r="AB19" s="24">
        <v>86385</v>
      </c>
      <c r="AC19" s="24">
        <v>98302</v>
      </c>
      <c r="AD19" s="24">
        <v>106341</v>
      </c>
      <c r="AE19" s="24">
        <v>113088</v>
      </c>
      <c r="AF19" s="24">
        <v>114982</v>
      </c>
      <c r="AG19" s="24">
        <v>117615</v>
      </c>
      <c r="AH19" s="24">
        <v>124552</v>
      </c>
    </row>
    <row r="20" spans="1:34" ht="25.15" customHeight="1">
      <c r="A20" s="21">
        <v>15</v>
      </c>
      <c r="B20" s="22" t="s">
        <v>18</v>
      </c>
      <c r="C20" s="23">
        <v>117882</v>
      </c>
      <c r="D20" s="24">
        <v>129478</v>
      </c>
      <c r="E20" s="24">
        <v>141676</v>
      </c>
      <c r="F20" s="24">
        <v>148299</v>
      </c>
      <c r="G20" s="24">
        <v>153526</v>
      </c>
      <c r="H20" s="24">
        <v>160361</v>
      </c>
      <c r="I20" s="24">
        <v>162153</v>
      </c>
      <c r="J20" s="24">
        <v>167688</v>
      </c>
      <c r="K20" s="24">
        <v>166084</v>
      </c>
      <c r="L20" s="24">
        <v>169830</v>
      </c>
      <c r="M20" s="24">
        <v>172731</v>
      </c>
      <c r="N20" s="24">
        <v>173701</v>
      </c>
      <c r="O20" s="24">
        <v>174353</v>
      </c>
      <c r="P20" s="24">
        <v>175247</v>
      </c>
      <c r="Q20" s="24">
        <v>172594</v>
      </c>
      <c r="R20" s="24">
        <v>172707</v>
      </c>
      <c r="S20" s="24">
        <v>173405</v>
      </c>
      <c r="T20" s="24">
        <v>175424</v>
      </c>
      <c r="U20" s="24">
        <v>178485</v>
      </c>
      <c r="V20" s="24">
        <v>178678</v>
      </c>
      <c r="W20" s="24">
        <v>179827</v>
      </c>
      <c r="X20" s="24">
        <v>184291</v>
      </c>
      <c r="Y20" s="24">
        <v>182382</v>
      </c>
      <c r="Z20" s="24">
        <v>183929</v>
      </c>
      <c r="AA20" s="24">
        <v>185582</v>
      </c>
      <c r="AB20" s="24">
        <v>181414</v>
      </c>
      <c r="AC20" s="24">
        <v>181192</v>
      </c>
      <c r="AD20" s="24">
        <v>182998</v>
      </c>
      <c r="AE20" s="24">
        <v>188317</v>
      </c>
      <c r="AF20" s="24">
        <v>189276</v>
      </c>
      <c r="AG20" s="24">
        <v>190354</v>
      </c>
      <c r="AH20" s="24">
        <v>189809</v>
      </c>
    </row>
    <row r="21" spans="1:34" ht="25.15" customHeight="1">
      <c r="A21" s="21" t="s">
        <v>91</v>
      </c>
      <c r="B21" s="22" t="s">
        <v>19</v>
      </c>
      <c r="C21" s="23">
        <v>90962</v>
      </c>
      <c r="D21" s="24">
        <v>120160</v>
      </c>
      <c r="E21" s="24">
        <v>146196</v>
      </c>
      <c r="F21" s="24">
        <v>161532</v>
      </c>
      <c r="G21" s="24">
        <v>199574</v>
      </c>
      <c r="H21" s="24">
        <v>302307</v>
      </c>
      <c r="I21" s="24">
        <v>360939</v>
      </c>
      <c r="J21" s="24">
        <v>411488</v>
      </c>
      <c r="K21" s="24">
        <v>444820</v>
      </c>
      <c r="L21" s="24">
        <v>480042</v>
      </c>
      <c r="M21" s="24">
        <v>518123</v>
      </c>
      <c r="N21" s="24">
        <v>527925</v>
      </c>
      <c r="O21" s="24">
        <v>562569</v>
      </c>
      <c r="P21" s="24">
        <v>606404</v>
      </c>
      <c r="Q21" s="24">
        <v>636489</v>
      </c>
      <c r="R21" s="24">
        <v>655461</v>
      </c>
      <c r="S21" s="24">
        <v>742010</v>
      </c>
      <c r="T21" s="24">
        <v>841587</v>
      </c>
      <c r="U21" s="24">
        <v>966815</v>
      </c>
      <c r="V21" s="24">
        <v>1087655</v>
      </c>
      <c r="W21" s="24">
        <v>1177928</v>
      </c>
      <c r="X21" s="24">
        <v>1331939</v>
      </c>
      <c r="Y21" s="24">
        <v>1453869</v>
      </c>
      <c r="Z21" s="24">
        <v>1581290</v>
      </c>
      <c r="AA21" s="24">
        <v>1711110</v>
      </c>
      <c r="AB21" s="24">
        <v>1822599</v>
      </c>
      <c r="AC21" s="24">
        <v>1934960</v>
      </c>
      <c r="AD21" s="24">
        <v>2048193</v>
      </c>
      <c r="AE21" s="24">
        <v>2109792</v>
      </c>
      <c r="AF21" s="24">
        <v>2205287</v>
      </c>
      <c r="AG21" s="24">
        <v>2362926</v>
      </c>
      <c r="AH21" s="24">
        <v>2397822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2617</v>
      </c>
      <c r="R22" s="24">
        <v>2617</v>
      </c>
      <c r="S22" s="24">
        <v>12553</v>
      </c>
      <c r="T22" s="24">
        <v>23088</v>
      </c>
      <c r="U22" s="24">
        <v>43665</v>
      </c>
      <c r="V22" s="24">
        <v>48020</v>
      </c>
      <c r="W22" s="24">
        <v>49445</v>
      </c>
      <c r="X22" s="24">
        <v>72306</v>
      </c>
      <c r="Y22" s="24">
        <v>75297</v>
      </c>
      <c r="Z22" s="24">
        <v>79696</v>
      </c>
      <c r="AA22" s="24">
        <v>95092</v>
      </c>
      <c r="AB22" s="24">
        <v>97995</v>
      </c>
      <c r="AC22" s="24">
        <v>106042</v>
      </c>
      <c r="AD22" s="24">
        <v>108354</v>
      </c>
      <c r="AE22" s="24">
        <v>110949</v>
      </c>
      <c r="AF22" s="24">
        <v>116558</v>
      </c>
      <c r="AG22" s="24">
        <v>119198</v>
      </c>
      <c r="AH22" s="24">
        <v>119198</v>
      </c>
    </row>
    <row r="23" spans="1:34" ht="25.15" customHeight="1">
      <c r="A23" s="21">
        <v>17</v>
      </c>
      <c r="B23" s="22" t="s">
        <v>20</v>
      </c>
      <c r="C23" s="23">
        <v>397655</v>
      </c>
      <c r="D23" s="24">
        <v>437869</v>
      </c>
      <c r="E23" s="24">
        <v>473192</v>
      </c>
      <c r="F23" s="24">
        <v>507645</v>
      </c>
      <c r="G23" s="24">
        <v>582402</v>
      </c>
      <c r="H23" s="24">
        <v>614956</v>
      </c>
      <c r="I23" s="24">
        <v>627496</v>
      </c>
      <c r="J23" s="24">
        <v>648759</v>
      </c>
      <c r="K23" s="24">
        <v>649383</v>
      </c>
      <c r="L23" s="24">
        <v>669676</v>
      </c>
      <c r="M23" s="24">
        <v>708086</v>
      </c>
      <c r="N23" s="24">
        <v>752395</v>
      </c>
      <c r="O23" s="24">
        <v>774486</v>
      </c>
      <c r="P23" s="24">
        <v>762369</v>
      </c>
      <c r="Q23" s="24">
        <v>765302</v>
      </c>
      <c r="R23" s="24">
        <v>767507</v>
      </c>
      <c r="S23" s="24">
        <v>773837</v>
      </c>
      <c r="T23" s="24">
        <v>790305</v>
      </c>
      <c r="U23" s="24">
        <v>775295</v>
      </c>
      <c r="V23" s="24">
        <v>776806</v>
      </c>
      <c r="W23" s="24">
        <v>800845</v>
      </c>
      <c r="X23" s="24">
        <v>800318</v>
      </c>
      <c r="Y23" s="24">
        <v>802351</v>
      </c>
      <c r="Z23" s="24">
        <v>801805</v>
      </c>
      <c r="AA23" s="24">
        <v>819819</v>
      </c>
      <c r="AB23" s="24">
        <v>809616</v>
      </c>
      <c r="AC23" s="24">
        <v>791891</v>
      </c>
      <c r="AD23" s="24">
        <v>780121</v>
      </c>
      <c r="AE23" s="24">
        <v>769885</v>
      </c>
      <c r="AF23" s="24">
        <v>788632</v>
      </c>
      <c r="AG23" s="24">
        <v>788027</v>
      </c>
      <c r="AH23" s="24">
        <v>796953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959</v>
      </c>
      <c r="I24" s="24">
        <v>6003</v>
      </c>
      <c r="J24" s="24">
        <v>25300</v>
      </c>
      <c r="K24" s="24">
        <v>50983</v>
      </c>
      <c r="L24" s="24">
        <v>50349</v>
      </c>
      <c r="M24" s="24">
        <v>51757</v>
      </c>
      <c r="N24" s="24">
        <v>47474</v>
      </c>
      <c r="O24" s="24">
        <v>38853</v>
      </c>
      <c r="P24" s="24">
        <v>32889</v>
      </c>
      <c r="Q24" s="24">
        <v>34418</v>
      </c>
      <c r="R24" s="24">
        <v>35241</v>
      </c>
      <c r="S24" s="24">
        <v>67316</v>
      </c>
      <c r="T24" s="24">
        <v>293788</v>
      </c>
      <c r="U24" s="24">
        <v>684616</v>
      </c>
      <c r="V24" s="24">
        <v>949853</v>
      </c>
      <c r="W24" s="24">
        <v>765542</v>
      </c>
      <c r="X24" s="24">
        <v>1083274</v>
      </c>
      <c r="Y24" s="24">
        <v>1390248</v>
      </c>
      <c r="Z24" s="24">
        <v>1505821</v>
      </c>
      <c r="AA24" s="24">
        <v>1479230</v>
      </c>
      <c r="AB24" s="24">
        <v>1053331</v>
      </c>
      <c r="AC24" s="24">
        <v>1092095</v>
      </c>
      <c r="AD24" s="24">
        <v>1347565</v>
      </c>
      <c r="AE24" s="24">
        <v>1304546</v>
      </c>
      <c r="AF24" s="24">
        <v>1646217</v>
      </c>
      <c r="AG24" s="24">
        <v>1708247</v>
      </c>
      <c r="AH24" s="24">
        <v>1854283</v>
      </c>
    </row>
    <row r="25" spans="1:34" ht="14.1" customHeight="1">
      <c r="A25" s="21">
        <v>19</v>
      </c>
      <c r="B25" s="22" t="s">
        <v>22</v>
      </c>
      <c r="C25" s="23">
        <v>316771</v>
      </c>
      <c r="D25" s="24">
        <v>311999</v>
      </c>
      <c r="E25" s="24">
        <v>378802</v>
      </c>
      <c r="F25" s="24">
        <v>425100</v>
      </c>
      <c r="G25" s="24">
        <v>463773</v>
      </c>
      <c r="H25" s="24">
        <v>489860</v>
      </c>
      <c r="I25" s="24">
        <v>667331</v>
      </c>
      <c r="J25" s="24">
        <v>481870</v>
      </c>
      <c r="K25" s="24">
        <v>437572</v>
      </c>
      <c r="L25" s="24">
        <v>417409</v>
      </c>
      <c r="M25" s="24">
        <v>558897</v>
      </c>
      <c r="N25" s="24">
        <v>598522</v>
      </c>
      <c r="O25" s="24">
        <v>712090</v>
      </c>
      <c r="P25" s="24">
        <v>804169</v>
      </c>
      <c r="Q25" s="24">
        <v>844652</v>
      </c>
      <c r="R25" s="24">
        <v>876932</v>
      </c>
      <c r="S25" s="24">
        <v>965155</v>
      </c>
      <c r="T25" s="24">
        <v>1128339</v>
      </c>
      <c r="U25" s="24">
        <v>1170585</v>
      </c>
      <c r="V25" s="24">
        <v>1270339</v>
      </c>
      <c r="W25" s="24">
        <v>1477609</v>
      </c>
      <c r="X25" s="24">
        <v>1475721</v>
      </c>
      <c r="Y25" s="24">
        <v>1539633</v>
      </c>
      <c r="Z25" s="24">
        <v>1716337</v>
      </c>
      <c r="AA25" s="24">
        <v>1745625</v>
      </c>
      <c r="AB25" s="24">
        <v>1740271</v>
      </c>
      <c r="AC25" s="24">
        <v>1978137</v>
      </c>
      <c r="AD25" s="24">
        <v>2103839</v>
      </c>
      <c r="AE25" s="24">
        <v>1951199</v>
      </c>
      <c r="AF25" s="24">
        <v>1891741</v>
      </c>
      <c r="AG25" s="24">
        <v>2011568</v>
      </c>
      <c r="AH25" s="24">
        <v>2629515</v>
      </c>
    </row>
    <row r="26" spans="1:34" ht="14.1" customHeight="1">
      <c r="A26" s="25">
        <v>20</v>
      </c>
      <c r="B26" s="26" t="s">
        <v>230</v>
      </c>
      <c r="C26" s="27">
        <v>619038</v>
      </c>
      <c r="D26" s="28">
        <v>624468</v>
      </c>
      <c r="E26" s="28">
        <v>627183</v>
      </c>
      <c r="F26" s="28">
        <v>627183</v>
      </c>
      <c r="G26" s="28">
        <v>610893</v>
      </c>
      <c r="H26" s="28">
        <v>619129</v>
      </c>
      <c r="I26" s="28">
        <v>626471</v>
      </c>
      <c r="J26" s="28">
        <v>643041</v>
      </c>
      <c r="K26" s="28">
        <v>668017</v>
      </c>
      <c r="L26" s="28">
        <v>717078</v>
      </c>
      <c r="M26" s="28">
        <v>778680</v>
      </c>
      <c r="N26" s="28">
        <v>814458</v>
      </c>
      <c r="O26" s="28">
        <v>843282</v>
      </c>
      <c r="P26" s="28">
        <v>840142</v>
      </c>
      <c r="Q26" s="28">
        <v>886171</v>
      </c>
      <c r="R26" s="28">
        <v>918033</v>
      </c>
      <c r="S26" s="28">
        <v>1014920</v>
      </c>
      <c r="T26" s="28">
        <v>989251</v>
      </c>
      <c r="U26" s="28">
        <v>996905</v>
      </c>
      <c r="V26" s="28">
        <v>990196</v>
      </c>
      <c r="W26" s="28">
        <v>1016636</v>
      </c>
      <c r="X26" s="28">
        <v>1007627</v>
      </c>
      <c r="Y26" s="28">
        <v>1037257</v>
      </c>
      <c r="Z26" s="28">
        <v>1078656</v>
      </c>
      <c r="AA26" s="28">
        <v>1085027</v>
      </c>
      <c r="AB26" s="28">
        <v>1105611</v>
      </c>
      <c r="AC26" s="28">
        <v>1139965</v>
      </c>
      <c r="AD26" s="28">
        <v>1140254</v>
      </c>
      <c r="AE26" s="28">
        <v>1148970</v>
      </c>
      <c r="AF26" s="28">
        <v>1153999</v>
      </c>
      <c r="AG26" s="28">
        <v>1157487</v>
      </c>
      <c r="AH26" s="28">
        <v>1144700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3299128</v>
      </c>
      <c r="D28" s="36">
        <v>3237932</v>
      </c>
      <c r="E28" s="36">
        <v>3159271</v>
      </c>
      <c r="F28" s="36">
        <v>3064288</v>
      </c>
      <c r="G28" s="36">
        <v>2980272</v>
      </c>
      <c r="H28" s="36">
        <v>2862746</v>
      </c>
      <c r="I28" s="36">
        <v>2814314</v>
      </c>
      <c r="J28" s="36">
        <v>2748914</v>
      </c>
      <c r="K28" s="36">
        <v>2669193</v>
      </c>
      <c r="L28" s="36">
        <v>2593905</v>
      </c>
      <c r="M28" s="36">
        <v>2508563</v>
      </c>
      <c r="N28" s="36">
        <v>2432043</v>
      </c>
      <c r="O28" s="36">
        <v>2418855</v>
      </c>
      <c r="P28" s="36">
        <v>2416649</v>
      </c>
      <c r="Q28" s="36">
        <v>2403720</v>
      </c>
      <c r="R28" s="36">
        <v>2403126</v>
      </c>
      <c r="S28" s="36">
        <v>2440406</v>
      </c>
      <c r="T28" s="36">
        <v>2467329</v>
      </c>
      <c r="U28" s="36">
        <v>2504148</v>
      </c>
      <c r="V28" s="36">
        <v>2554059</v>
      </c>
      <c r="W28" s="36">
        <v>2561208</v>
      </c>
      <c r="X28" s="36">
        <v>2540618</v>
      </c>
      <c r="Y28" s="36">
        <v>2550019</v>
      </c>
      <c r="Z28" s="36">
        <v>2568135</v>
      </c>
      <c r="AA28" s="36">
        <v>2565596</v>
      </c>
      <c r="AB28" s="36">
        <v>2556442</v>
      </c>
      <c r="AC28" s="36">
        <v>2527925</v>
      </c>
      <c r="AD28" s="36">
        <v>2488087</v>
      </c>
      <c r="AE28" s="36">
        <v>2448362</v>
      </c>
      <c r="AF28" s="36">
        <v>2401109</v>
      </c>
      <c r="AG28" s="36">
        <v>2365203</v>
      </c>
      <c r="AH28" s="36">
        <v>2318595</v>
      </c>
    </row>
    <row r="29" spans="1:34" ht="15.95" customHeight="1">
      <c r="A29" s="37" t="s">
        <v>25</v>
      </c>
      <c r="B29" s="38" t="s">
        <v>26</v>
      </c>
      <c r="C29" s="23">
        <v>3517437</v>
      </c>
      <c r="D29" s="24">
        <v>3535206</v>
      </c>
      <c r="E29" s="24">
        <v>3511483</v>
      </c>
      <c r="F29" s="24">
        <v>3471653</v>
      </c>
      <c r="G29" s="24">
        <v>3422927</v>
      </c>
      <c r="H29" s="24">
        <v>3333773</v>
      </c>
      <c r="I29" s="24">
        <v>3279134</v>
      </c>
      <c r="J29" s="24">
        <v>3215995</v>
      </c>
      <c r="K29" s="24">
        <v>3133067</v>
      </c>
      <c r="L29" s="24">
        <v>3041395</v>
      </c>
      <c r="M29" s="24">
        <v>2959600</v>
      </c>
      <c r="N29" s="24">
        <v>2907024</v>
      </c>
      <c r="O29" s="24">
        <v>2859871</v>
      </c>
      <c r="P29" s="24">
        <v>2805895</v>
      </c>
      <c r="Q29" s="24">
        <v>2759516</v>
      </c>
      <c r="R29" s="24">
        <v>2760356</v>
      </c>
      <c r="S29" s="24">
        <v>2793927</v>
      </c>
      <c r="T29" s="24">
        <v>2743938</v>
      </c>
      <c r="U29" s="24">
        <v>2738537</v>
      </c>
      <c r="V29" s="24">
        <v>2713397</v>
      </c>
      <c r="W29" s="24">
        <v>2600178</v>
      </c>
      <c r="X29" s="24">
        <v>2425060</v>
      </c>
      <c r="Y29" s="24">
        <v>2317632</v>
      </c>
      <c r="Z29" s="24">
        <v>2225818</v>
      </c>
      <c r="AA29" s="24">
        <v>2113037</v>
      </c>
      <c r="AB29" s="24">
        <v>2088335</v>
      </c>
      <c r="AC29" s="24">
        <v>2052235</v>
      </c>
      <c r="AD29" s="24">
        <v>2024675</v>
      </c>
      <c r="AE29" s="24">
        <v>2014724</v>
      </c>
      <c r="AF29" s="24">
        <v>2007317</v>
      </c>
      <c r="AG29" s="24">
        <v>1950859</v>
      </c>
      <c r="AH29" s="24">
        <v>1877978</v>
      </c>
    </row>
    <row r="30" spans="1:34" ht="15.95" customHeight="1">
      <c r="A30" s="37" t="s">
        <v>27</v>
      </c>
      <c r="B30" s="38" t="s">
        <v>28</v>
      </c>
      <c r="C30" s="23">
        <v>1065276</v>
      </c>
      <c r="D30" s="24">
        <v>1200892</v>
      </c>
      <c r="E30" s="24">
        <v>1323316</v>
      </c>
      <c r="F30" s="24">
        <v>1423629</v>
      </c>
      <c r="G30" s="24">
        <v>1593381</v>
      </c>
      <c r="H30" s="24">
        <v>1795367</v>
      </c>
      <c r="I30" s="24">
        <v>1927127</v>
      </c>
      <c r="J30" s="24">
        <v>2068589</v>
      </c>
      <c r="K30" s="24">
        <v>2164572</v>
      </c>
      <c r="L30" s="24">
        <v>2264274</v>
      </c>
      <c r="M30" s="24">
        <v>2378283</v>
      </c>
      <c r="N30" s="24">
        <v>2484673</v>
      </c>
      <c r="O30" s="24">
        <v>2584489</v>
      </c>
      <c r="P30" s="24">
        <v>2652824</v>
      </c>
      <c r="Q30" s="24">
        <v>2736160</v>
      </c>
      <c r="R30" s="24">
        <v>2834857</v>
      </c>
      <c r="S30" s="24">
        <v>3092866</v>
      </c>
      <c r="T30" s="24">
        <v>3578135</v>
      </c>
      <c r="U30" s="24">
        <v>4204438</v>
      </c>
      <c r="V30" s="24">
        <v>4694584</v>
      </c>
      <c r="W30" s="24">
        <v>4715152</v>
      </c>
      <c r="X30" s="24">
        <v>5319447</v>
      </c>
      <c r="Y30" s="24">
        <v>5859298</v>
      </c>
      <c r="Z30" s="24">
        <v>6199506</v>
      </c>
      <c r="AA30" s="24">
        <v>6454109</v>
      </c>
      <c r="AB30" s="24">
        <v>6249827</v>
      </c>
      <c r="AC30" s="24">
        <v>6508649</v>
      </c>
      <c r="AD30" s="24">
        <v>6991591</v>
      </c>
      <c r="AE30" s="24">
        <v>7100435</v>
      </c>
      <c r="AF30" s="24">
        <v>7628791</v>
      </c>
      <c r="AG30" s="24">
        <v>7929298</v>
      </c>
      <c r="AH30" s="24">
        <v>8179883</v>
      </c>
    </row>
    <row r="31" spans="1:34" ht="15.95" customHeight="1">
      <c r="A31" s="39" t="s">
        <v>29</v>
      </c>
      <c r="B31" s="40" t="s">
        <v>30</v>
      </c>
      <c r="C31" s="27">
        <v>935810</v>
      </c>
      <c r="D31" s="28">
        <v>936468</v>
      </c>
      <c r="E31" s="28">
        <v>1005986</v>
      </c>
      <c r="F31" s="28">
        <v>1052284</v>
      </c>
      <c r="G31" s="28">
        <v>1074666</v>
      </c>
      <c r="H31" s="28">
        <v>1108989</v>
      </c>
      <c r="I31" s="28">
        <v>1293802</v>
      </c>
      <c r="J31" s="28">
        <v>1124911</v>
      </c>
      <c r="K31" s="28">
        <v>1105589</v>
      </c>
      <c r="L31" s="28">
        <v>1134487</v>
      </c>
      <c r="M31" s="28">
        <v>1337577</v>
      </c>
      <c r="N31" s="28">
        <v>1412980</v>
      </c>
      <c r="O31" s="28">
        <v>1555371</v>
      </c>
      <c r="P31" s="28">
        <v>1644311</v>
      </c>
      <c r="Q31" s="28">
        <v>1730823</v>
      </c>
      <c r="R31" s="28">
        <v>1794965</v>
      </c>
      <c r="S31" s="28">
        <v>1980075</v>
      </c>
      <c r="T31" s="28">
        <v>2117589</v>
      </c>
      <c r="U31" s="28">
        <v>2167491</v>
      </c>
      <c r="V31" s="28">
        <v>2260535</v>
      </c>
      <c r="W31" s="28">
        <v>2494245</v>
      </c>
      <c r="X31" s="28">
        <v>2483348</v>
      </c>
      <c r="Y31" s="28">
        <v>2576890</v>
      </c>
      <c r="Z31" s="28">
        <v>2794993</v>
      </c>
      <c r="AA31" s="28">
        <v>2830651</v>
      </c>
      <c r="AB31" s="28">
        <v>2845882</v>
      </c>
      <c r="AC31" s="28">
        <v>3118102</v>
      </c>
      <c r="AD31" s="28">
        <v>3244093</v>
      </c>
      <c r="AE31" s="28">
        <v>3100170</v>
      </c>
      <c r="AF31" s="28">
        <v>3045740</v>
      </c>
      <c r="AG31" s="28">
        <v>3169055</v>
      </c>
      <c r="AH31" s="28">
        <v>3774215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8817651</v>
      </c>
      <c r="D33" s="43">
        <v>8910498</v>
      </c>
      <c r="E33" s="43">
        <v>9000056</v>
      </c>
      <c r="F33" s="43">
        <v>9011854</v>
      </c>
      <c r="G33" s="43">
        <v>9071246</v>
      </c>
      <c r="H33" s="43">
        <v>9100875</v>
      </c>
      <c r="I33" s="43">
        <v>9314377</v>
      </c>
      <c r="J33" s="43">
        <v>9158409</v>
      </c>
      <c r="K33" s="43">
        <v>9072421</v>
      </c>
      <c r="L33" s="43">
        <v>9034062</v>
      </c>
      <c r="M33" s="43">
        <v>9184023</v>
      </c>
      <c r="N33" s="43">
        <v>9236721</v>
      </c>
      <c r="O33" s="43">
        <v>9418585</v>
      </c>
      <c r="P33" s="43">
        <v>9519679</v>
      </c>
      <c r="Q33" s="43">
        <v>9630219</v>
      </c>
      <c r="R33" s="43">
        <v>9793305</v>
      </c>
      <c r="S33" s="43">
        <v>10307273</v>
      </c>
      <c r="T33" s="43">
        <v>10906992</v>
      </c>
      <c r="U33" s="43">
        <v>11614614</v>
      </c>
      <c r="V33" s="43">
        <v>12222574</v>
      </c>
      <c r="W33" s="43">
        <v>12370783</v>
      </c>
      <c r="X33" s="43">
        <v>12768472</v>
      </c>
      <c r="Y33" s="43">
        <v>13303838</v>
      </c>
      <c r="Z33" s="43">
        <v>13788452</v>
      </c>
      <c r="AA33" s="43">
        <v>13963394</v>
      </c>
      <c r="AB33" s="44">
        <v>13740486</v>
      </c>
      <c r="AC33" s="44">
        <v>14206911</v>
      </c>
      <c r="AD33" s="44">
        <v>14748447</v>
      </c>
      <c r="AE33" s="44">
        <v>14663691</v>
      </c>
      <c r="AF33" s="44">
        <v>15082958</v>
      </c>
      <c r="AG33" s="44">
        <v>15414416</v>
      </c>
      <c r="AH33" s="44">
        <v>16150670</v>
      </c>
    </row>
    <row r="34" spans="1:34" ht="3.2" customHeight="1">
      <c r="A34" s="3"/>
      <c r="B34" s="2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</row>
    <row r="35" spans="1:34" ht="15.95" customHeight="1">
      <c r="A35" s="33" t="s">
        <v>31</v>
      </c>
      <c r="B35" s="46" t="s">
        <v>85</v>
      </c>
      <c r="C35" s="36">
        <v>8198612</v>
      </c>
      <c r="D35" s="36">
        <v>8286030</v>
      </c>
      <c r="E35" s="36">
        <v>8372872</v>
      </c>
      <c r="F35" s="36">
        <v>8384670</v>
      </c>
      <c r="G35" s="36">
        <v>8460353</v>
      </c>
      <c r="H35" s="36">
        <v>8481746</v>
      </c>
      <c r="I35" s="36">
        <v>8687906</v>
      </c>
      <c r="J35" s="36">
        <v>8515367</v>
      </c>
      <c r="K35" s="36">
        <v>8404404</v>
      </c>
      <c r="L35" s="36">
        <v>8316984</v>
      </c>
      <c r="M35" s="36">
        <v>8405343</v>
      </c>
      <c r="N35" s="36">
        <v>8422263</v>
      </c>
      <c r="O35" s="36">
        <v>8575304</v>
      </c>
      <c r="P35" s="36">
        <v>8679537</v>
      </c>
      <c r="Q35" s="36">
        <v>8744048</v>
      </c>
      <c r="R35" s="36">
        <v>8875271</v>
      </c>
      <c r="S35" s="36">
        <v>9292353</v>
      </c>
      <c r="T35" s="36">
        <v>9917741</v>
      </c>
      <c r="U35" s="36">
        <v>10617708</v>
      </c>
      <c r="V35" s="36">
        <v>11232378</v>
      </c>
      <c r="W35" s="36">
        <v>11354148</v>
      </c>
      <c r="X35" s="36">
        <v>11760845</v>
      </c>
      <c r="Y35" s="36">
        <v>12266581</v>
      </c>
      <c r="Z35" s="36">
        <v>12709796</v>
      </c>
      <c r="AA35" s="36">
        <v>12878368</v>
      </c>
      <c r="AB35" s="47">
        <v>12634875</v>
      </c>
      <c r="AC35" s="47">
        <v>13066947</v>
      </c>
      <c r="AD35" s="47">
        <v>13608193</v>
      </c>
      <c r="AE35" s="47">
        <v>13514720</v>
      </c>
      <c r="AF35" s="47">
        <v>13928959</v>
      </c>
      <c r="AG35" s="47">
        <v>14256929</v>
      </c>
      <c r="AH35" s="47">
        <v>15005970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2" orientation="landscape" r:id="rId1"/>
  <headerFooter alignWithMargins="0">
    <oddHeader>&amp;LSchweizerische Holzenergiestatistik EJ2021&amp;C&amp;"Arial,Fett"&amp;12Endenergie&amp;"Arial,Standard"
&amp;10(in MWh, witterungsbereinigt)&amp;R&amp;"Arial,Standard"Tabelle E</oddHeader>
    <oddFooter>&amp;R15.08.2022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H40"/>
  <sheetViews>
    <sheetView view="pageLayout" topLeftCell="A26" zoomScale="90" zoomScaleNormal="100" zoomScalePageLayoutView="90" workbookViewId="0">
      <selection activeCell="AE53" sqref="AE53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29" width="8.28515625" style="19" customWidth="1"/>
    <col min="30" max="33" width="9.5703125" style="19" bestFit="1" customWidth="1"/>
    <col min="34" max="34" width="9.7109375" style="19" bestFit="1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</row>
    <row r="3" spans="1:34" ht="14.1" customHeight="1">
      <c r="A3" s="21">
        <v>2</v>
      </c>
      <c r="B3" s="22" t="s">
        <v>10</v>
      </c>
      <c r="C3" s="23">
        <v>29964</v>
      </c>
      <c r="D3" s="24">
        <v>37183</v>
      </c>
      <c r="E3" s="24">
        <v>43963</v>
      </c>
      <c r="F3" s="24">
        <v>49826</v>
      </c>
      <c r="G3" s="24">
        <v>55179</v>
      </c>
      <c r="H3" s="24">
        <v>60753</v>
      </c>
      <c r="I3" s="24">
        <v>67558</v>
      </c>
      <c r="J3" s="24">
        <v>74430</v>
      </c>
      <c r="K3" s="24">
        <v>81312</v>
      </c>
      <c r="L3" s="24">
        <v>87176</v>
      </c>
      <c r="M3" s="24">
        <v>92605</v>
      </c>
      <c r="N3" s="24">
        <v>95878</v>
      </c>
      <c r="O3" s="24">
        <v>98896</v>
      </c>
      <c r="P3" s="24">
        <v>101355</v>
      </c>
      <c r="Q3" s="24">
        <v>103460</v>
      </c>
      <c r="R3" s="24">
        <v>105393</v>
      </c>
      <c r="S3" s="24">
        <v>111395</v>
      </c>
      <c r="T3" s="24">
        <v>116758</v>
      </c>
      <c r="U3" s="24">
        <v>122646</v>
      </c>
      <c r="V3" s="24">
        <v>128656</v>
      </c>
      <c r="W3" s="24">
        <v>128629</v>
      </c>
      <c r="X3" s="24">
        <v>126168</v>
      </c>
      <c r="Y3" s="24">
        <v>124118</v>
      </c>
      <c r="Z3" s="24">
        <v>122959</v>
      </c>
      <c r="AA3" s="24">
        <v>120419</v>
      </c>
      <c r="AB3" s="24">
        <v>116021</v>
      </c>
      <c r="AC3" s="24">
        <v>110025</v>
      </c>
      <c r="AD3" s="24">
        <v>104038</v>
      </c>
      <c r="AE3" s="24">
        <v>98019</v>
      </c>
      <c r="AF3" s="24">
        <v>93061</v>
      </c>
      <c r="AG3" s="24">
        <v>88349</v>
      </c>
      <c r="AH3" s="24">
        <v>84436</v>
      </c>
    </row>
    <row r="4" spans="1:34" ht="14.1" customHeight="1">
      <c r="A4" s="21">
        <v>3</v>
      </c>
      <c r="B4" s="22" t="s">
        <v>11</v>
      </c>
      <c r="C4" s="23">
        <v>165904</v>
      </c>
      <c r="D4" s="24">
        <v>184061</v>
      </c>
      <c r="E4" s="24">
        <v>200862</v>
      </c>
      <c r="F4" s="24">
        <v>213373</v>
      </c>
      <c r="G4" s="24">
        <v>230237</v>
      </c>
      <c r="H4" s="24">
        <v>246456</v>
      </c>
      <c r="I4" s="24">
        <v>261399</v>
      </c>
      <c r="J4" s="24">
        <v>280557</v>
      </c>
      <c r="K4" s="24">
        <v>301506</v>
      </c>
      <c r="L4" s="24">
        <v>316879</v>
      </c>
      <c r="M4" s="24">
        <v>324754</v>
      </c>
      <c r="N4" s="24">
        <v>318597</v>
      </c>
      <c r="O4" s="24">
        <v>332919</v>
      </c>
      <c r="P4" s="24">
        <v>350400</v>
      </c>
      <c r="Q4" s="24">
        <v>365837</v>
      </c>
      <c r="R4" s="24">
        <v>385648</v>
      </c>
      <c r="S4" s="24">
        <v>415972</v>
      </c>
      <c r="T4" s="24">
        <v>443529</v>
      </c>
      <c r="U4" s="24">
        <v>471498</v>
      </c>
      <c r="V4" s="24">
        <v>498531</v>
      </c>
      <c r="W4" s="24">
        <v>514885</v>
      </c>
      <c r="X4" s="24">
        <v>516401</v>
      </c>
      <c r="Y4" s="24">
        <v>519152</v>
      </c>
      <c r="Z4" s="24">
        <v>526161</v>
      </c>
      <c r="AA4" s="24">
        <v>524967</v>
      </c>
      <c r="AB4" s="24">
        <v>523723</v>
      </c>
      <c r="AC4" s="24">
        <v>521952</v>
      </c>
      <c r="AD4" s="24">
        <v>515810</v>
      </c>
      <c r="AE4" s="24">
        <v>505536</v>
      </c>
      <c r="AF4" s="24">
        <v>491180</v>
      </c>
      <c r="AG4" s="24">
        <v>481230</v>
      </c>
      <c r="AH4" s="24">
        <v>463974</v>
      </c>
    </row>
    <row r="5" spans="1:34" ht="14.1" customHeight="1">
      <c r="A5" s="21" t="s">
        <v>70</v>
      </c>
      <c r="B5" s="22" t="s">
        <v>12</v>
      </c>
      <c r="C5" s="23">
        <v>325951</v>
      </c>
      <c r="D5" s="24">
        <v>320300</v>
      </c>
      <c r="E5" s="24">
        <v>313527</v>
      </c>
      <c r="F5" s="24">
        <v>307218</v>
      </c>
      <c r="G5" s="24">
        <v>299518</v>
      </c>
      <c r="H5" s="24">
        <v>270525</v>
      </c>
      <c r="I5" s="24">
        <v>266888</v>
      </c>
      <c r="J5" s="24">
        <v>257055</v>
      </c>
      <c r="K5" s="24">
        <v>236704</v>
      </c>
      <c r="L5" s="24">
        <v>217397</v>
      </c>
      <c r="M5" s="24">
        <v>197653</v>
      </c>
      <c r="N5" s="24">
        <v>163490</v>
      </c>
      <c r="O5" s="24">
        <v>144371</v>
      </c>
      <c r="P5" s="24">
        <v>131860</v>
      </c>
      <c r="Q5" s="24">
        <v>120466</v>
      </c>
      <c r="R5" s="24">
        <v>109390</v>
      </c>
      <c r="S5" s="24">
        <v>99031</v>
      </c>
      <c r="T5" s="24">
        <v>87220</v>
      </c>
      <c r="U5" s="24">
        <v>72955</v>
      </c>
      <c r="V5" s="24">
        <v>61084</v>
      </c>
      <c r="W5" s="24">
        <v>48899</v>
      </c>
      <c r="X5" s="24">
        <v>43807</v>
      </c>
      <c r="Y5" s="24">
        <v>39503</v>
      </c>
      <c r="Z5" s="24">
        <v>34903</v>
      </c>
      <c r="AA5" s="24">
        <v>30161</v>
      </c>
      <c r="AB5" s="24">
        <v>26034</v>
      </c>
      <c r="AC5" s="24">
        <v>22415</v>
      </c>
      <c r="AD5" s="24">
        <v>18233</v>
      </c>
      <c r="AE5" s="24">
        <v>17809</v>
      </c>
      <c r="AF5" s="24">
        <v>17550</v>
      </c>
      <c r="AG5" s="24">
        <v>16335</v>
      </c>
      <c r="AH5" s="24">
        <v>16290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517</v>
      </c>
      <c r="L6" s="24">
        <v>863</v>
      </c>
      <c r="M6" s="24">
        <v>1590</v>
      </c>
      <c r="N6" s="24">
        <v>2674</v>
      </c>
      <c r="O6" s="24">
        <v>4613</v>
      </c>
      <c r="P6" s="24">
        <v>6192</v>
      </c>
      <c r="Q6" s="24">
        <v>8162</v>
      </c>
      <c r="R6" s="24">
        <v>10532</v>
      </c>
      <c r="S6" s="24">
        <v>15077</v>
      </c>
      <c r="T6" s="24">
        <v>19067</v>
      </c>
      <c r="U6" s="24">
        <v>23417</v>
      </c>
      <c r="V6" s="24">
        <v>27689</v>
      </c>
      <c r="W6" s="24">
        <v>31988</v>
      </c>
      <c r="X6" s="24">
        <v>35112</v>
      </c>
      <c r="Y6" s="24">
        <v>38237</v>
      </c>
      <c r="Z6" s="24">
        <v>40832</v>
      </c>
      <c r="AA6" s="24">
        <v>43147</v>
      </c>
      <c r="AB6" s="24">
        <v>45113</v>
      </c>
      <c r="AC6" s="24">
        <v>46468</v>
      </c>
      <c r="AD6" s="24">
        <v>47117</v>
      </c>
      <c r="AE6" s="24">
        <v>48101</v>
      </c>
      <c r="AF6" s="24">
        <v>47392</v>
      </c>
      <c r="AG6" s="24">
        <v>47584</v>
      </c>
      <c r="AH6" s="24">
        <v>46285</v>
      </c>
    </row>
    <row r="7" spans="1:34" ht="14.1" customHeight="1">
      <c r="A7" s="21">
        <v>5</v>
      </c>
      <c r="B7" s="22" t="s">
        <v>13</v>
      </c>
      <c r="C7" s="23">
        <v>743627</v>
      </c>
      <c r="D7" s="24">
        <v>713061</v>
      </c>
      <c r="E7" s="24">
        <v>681957</v>
      </c>
      <c r="F7" s="24">
        <v>650357</v>
      </c>
      <c r="G7" s="24">
        <v>619405</v>
      </c>
      <c r="H7" s="24">
        <v>592349</v>
      </c>
      <c r="I7" s="24">
        <v>573424</v>
      </c>
      <c r="J7" s="24">
        <v>556475</v>
      </c>
      <c r="K7" s="24">
        <v>538386</v>
      </c>
      <c r="L7" s="24">
        <v>526973</v>
      </c>
      <c r="M7" s="24">
        <v>511786</v>
      </c>
      <c r="N7" s="24">
        <v>515990</v>
      </c>
      <c r="O7" s="24">
        <v>519275</v>
      </c>
      <c r="P7" s="24">
        <v>520816</v>
      </c>
      <c r="Q7" s="24">
        <v>519903</v>
      </c>
      <c r="R7" s="24">
        <v>518113</v>
      </c>
      <c r="S7" s="24">
        <v>532688</v>
      </c>
      <c r="T7" s="24">
        <v>544160</v>
      </c>
      <c r="U7" s="24">
        <v>561399</v>
      </c>
      <c r="V7" s="24">
        <v>585946</v>
      </c>
      <c r="W7" s="24">
        <v>611804</v>
      </c>
      <c r="X7" s="24">
        <v>624959</v>
      </c>
      <c r="Y7" s="24">
        <v>642182</v>
      </c>
      <c r="Z7" s="24">
        <v>661248</v>
      </c>
      <c r="AA7" s="24">
        <v>680394</v>
      </c>
      <c r="AB7" s="24">
        <v>695616</v>
      </c>
      <c r="AC7" s="24">
        <v>702392</v>
      </c>
      <c r="AD7" s="24">
        <v>706606</v>
      </c>
      <c r="AE7" s="24">
        <v>711299</v>
      </c>
      <c r="AF7" s="24">
        <v>714678</v>
      </c>
      <c r="AG7" s="24">
        <v>718919</v>
      </c>
      <c r="AH7" s="24">
        <v>724755</v>
      </c>
    </row>
    <row r="8" spans="1:34" ht="14.1" customHeight="1">
      <c r="A8" s="21">
        <v>6</v>
      </c>
      <c r="B8" s="22" t="s">
        <v>14</v>
      </c>
      <c r="C8" s="23">
        <v>571190</v>
      </c>
      <c r="D8" s="24">
        <v>544041</v>
      </c>
      <c r="E8" s="24">
        <v>511587</v>
      </c>
      <c r="F8" s="24">
        <v>476557</v>
      </c>
      <c r="G8" s="24">
        <v>444255</v>
      </c>
      <c r="H8" s="24">
        <v>409536</v>
      </c>
      <c r="I8" s="24">
        <v>383394</v>
      </c>
      <c r="J8" s="24">
        <v>349179</v>
      </c>
      <c r="K8" s="24">
        <v>314884</v>
      </c>
      <c r="L8" s="24">
        <v>283911</v>
      </c>
      <c r="M8" s="24">
        <v>258993</v>
      </c>
      <c r="N8" s="24">
        <v>251069</v>
      </c>
      <c r="O8" s="24">
        <v>242872</v>
      </c>
      <c r="P8" s="24">
        <v>234741</v>
      </c>
      <c r="Q8" s="24">
        <v>224713</v>
      </c>
      <c r="R8" s="24">
        <v>217144</v>
      </c>
      <c r="S8" s="24">
        <v>198086</v>
      </c>
      <c r="T8" s="24">
        <v>180379</v>
      </c>
      <c r="U8" s="24">
        <v>164197</v>
      </c>
      <c r="V8" s="24">
        <v>150005</v>
      </c>
      <c r="W8" s="24">
        <v>131911</v>
      </c>
      <c r="X8" s="24">
        <v>119357</v>
      </c>
      <c r="Y8" s="24">
        <v>116560</v>
      </c>
      <c r="Z8" s="24">
        <v>110750</v>
      </c>
      <c r="AA8" s="24">
        <v>104008</v>
      </c>
      <c r="AB8" s="24">
        <v>98879</v>
      </c>
      <c r="AC8" s="24">
        <v>90904</v>
      </c>
      <c r="AD8" s="24">
        <v>84421</v>
      </c>
      <c r="AE8" s="24">
        <v>78982</v>
      </c>
      <c r="AF8" s="24">
        <v>74564</v>
      </c>
      <c r="AG8" s="24">
        <v>70281</v>
      </c>
      <c r="AH8" s="24">
        <v>67367</v>
      </c>
    </row>
    <row r="9" spans="1:34" ht="14.1" customHeight="1">
      <c r="A9" s="21">
        <v>7</v>
      </c>
      <c r="B9" s="22" t="s">
        <v>15</v>
      </c>
      <c r="C9" s="23">
        <v>942207</v>
      </c>
      <c r="D9" s="24">
        <v>921621</v>
      </c>
      <c r="E9" s="24">
        <v>896834</v>
      </c>
      <c r="F9" s="24">
        <v>871946</v>
      </c>
      <c r="G9" s="24">
        <v>846410</v>
      </c>
      <c r="H9" s="24">
        <v>815870</v>
      </c>
      <c r="I9" s="24">
        <v>785126</v>
      </c>
      <c r="J9" s="24">
        <v>755192</v>
      </c>
      <c r="K9" s="24">
        <v>724099</v>
      </c>
      <c r="L9" s="24">
        <v>694642</v>
      </c>
      <c r="M9" s="24">
        <v>664075</v>
      </c>
      <c r="N9" s="24">
        <v>634569</v>
      </c>
      <c r="O9" s="24">
        <v>603066</v>
      </c>
      <c r="P9" s="24">
        <v>571935</v>
      </c>
      <c r="Q9" s="24">
        <v>539836</v>
      </c>
      <c r="R9" s="24">
        <v>507637</v>
      </c>
      <c r="S9" s="24">
        <v>468678</v>
      </c>
      <c r="T9" s="24">
        <v>418637</v>
      </c>
      <c r="U9" s="24">
        <v>380119</v>
      </c>
      <c r="V9" s="24">
        <v>343969</v>
      </c>
      <c r="W9" s="24">
        <v>284917</v>
      </c>
      <c r="X9" s="24">
        <v>233294</v>
      </c>
      <c r="Y9" s="24">
        <v>189891</v>
      </c>
      <c r="Z9" s="24">
        <v>148930</v>
      </c>
      <c r="AA9" s="24">
        <v>116273</v>
      </c>
      <c r="AB9" s="24">
        <v>109701</v>
      </c>
      <c r="AC9" s="24">
        <v>103273</v>
      </c>
      <c r="AD9" s="24">
        <v>97426</v>
      </c>
      <c r="AE9" s="24">
        <v>92949</v>
      </c>
      <c r="AF9" s="24">
        <v>88253</v>
      </c>
      <c r="AG9" s="24">
        <v>84644</v>
      </c>
      <c r="AH9" s="24">
        <v>80187</v>
      </c>
    </row>
    <row r="10" spans="1:34" ht="14.1" customHeight="1">
      <c r="A10" s="21">
        <v>8</v>
      </c>
      <c r="B10" s="22" t="s">
        <v>73</v>
      </c>
      <c r="C10" s="23">
        <v>852343</v>
      </c>
      <c r="D10" s="24">
        <v>874737</v>
      </c>
      <c r="E10" s="24">
        <v>883468</v>
      </c>
      <c r="F10" s="24">
        <v>890095</v>
      </c>
      <c r="G10" s="24">
        <v>895365</v>
      </c>
      <c r="H10" s="24">
        <v>887606</v>
      </c>
      <c r="I10" s="24">
        <v>897676</v>
      </c>
      <c r="J10" s="24">
        <v>902921</v>
      </c>
      <c r="K10" s="24">
        <v>901590</v>
      </c>
      <c r="L10" s="24">
        <v>895582</v>
      </c>
      <c r="M10" s="24">
        <v>899331</v>
      </c>
      <c r="N10" s="24">
        <v>910945</v>
      </c>
      <c r="O10" s="24">
        <v>912873</v>
      </c>
      <c r="P10" s="24">
        <v>902213</v>
      </c>
      <c r="Q10" s="24">
        <v>892246</v>
      </c>
      <c r="R10" s="24">
        <v>878529</v>
      </c>
      <c r="S10" s="24">
        <v>867746</v>
      </c>
      <c r="T10" s="24">
        <v>853912</v>
      </c>
      <c r="U10" s="24">
        <v>847999</v>
      </c>
      <c r="V10" s="24">
        <v>835820</v>
      </c>
      <c r="W10" s="24">
        <v>787584</v>
      </c>
      <c r="X10" s="24">
        <v>721504</v>
      </c>
      <c r="Y10" s="24">
        <v>678723</v>
      </c>
      <c r="Z10" s="24">
        <v>639047</v>
      </c>
      <c r="AA10" s="24">
        <v>584976</v>
      </c>
      <c r="AB10" s="24">
        <v>568886</v>
      </c>
      <c r="AC10" s="24">
        <v>548776</v>
      </c>
      <c r="AD10" s="24">
        <v>531939</v>
      </c>
      <c r="AE10" s="24">
        <v>518668</v>
      </c>
      <c r="AF10" s="24">
        <v>510887</v>
      </c>
      <c r="AG10" s="24">
        <v>489972</v>
      </c>
      <c r="AH10" s="24">
        <v>461497</v>
      </c>
    </row>
    <row r="11" spans="1:34" ht="14.1" customHeight="1">
      <c r="A11" s="21">
        <v>9</v>
      </c>
      <c r="B11" s="22" t="s">
        <v>74</v>
      </c>
      <c r="C11" s="23">
        <v>14684</v>
      </c>
      <c r="D11" s="24">
        <v>15988</v>
      </c>
      <c r="E11" s="24">
        <v>18164</v>
      </c>
      <c r="F11" s="24">
        <v>21222</v>
      </c>
      <c r="G11" s="24">
        <v>25039</v>
      </c>
      <c r="H11" s="24">
        <v>29586</v>
      </c>
      <c r="I11" s="24">
        <v>33637</v>
      </c>
      <c r="J11" s="24">
        <v>37047</v>
      </c>
      <c r="K11" s="24">
        <v>40066</v>
      </c>
      <c r="L11" s="24">
        <v>42982</v>
      </c>
      <c r="M11" s="24">
        <v>46819</v>
      </c>
      <c r="N11" s="24">
        <v>52767</v>
      </c>
      <c r="O11" s="24">
        <v>56939</v>
      </c>
      <c r="P11" s="24">
        <v>60036</v>
      </c>
      <c r="Q11" s="24">
        <v>63388</v>
      </c>
      <c r="R11" s="24">
        <v>66340</v>
      </c>
      <c r="S11" s="24">
        <v>68856</v>
      </c>
      <c r="T11" s="24">
        <v>70935</v>
      </c>
      <c r="U11" s="24">
        <v>73690</v>
      </c>
      <c r="V11" s="24">
        <v>75267</v>
      </c>
      <c r="W11" s="24">
        <v>76514</v>
      </c>
      <c r="X11" s="24">
        <v>76916</v>
      </c>
      <c r="Y11" s="24">
        <v>77056</v>
      </c>
      <c r="Z11" s="24">
        <v>75807</v>
      </c>
      <c r="AA11" s="24">
        <v>74029</v>
      </c>
      <c r="AB11" s="24">
        <v>71110</v>
      </c>
      <c r="AC11" s="24">
        <v>68096</v>
      </c>
      <c r="AD11" s="24">
        <v>66509</v>
      </c>
      <c r="AE11" s="24">
        <v>65345</v>
      </c>
      <c r="AF11" s="24">
        <v>63499</v>
      </c>
      <c r="AG11" s="24">
        <v>60060</v>
      </c>
      <c r="AH11" s="24">
        <v>54936</v>
      </c>
    </row>
    <row r="12" spans="1:34" ht="14.1" customHeight="1">
      <c r="A12" s="21">
        <v>10</v>
      </c>
      <c r="B12" s="22" t="s">
        <v>16</v>
      </c>
      <c r="C12" s="23">
        <v>226953</v>
      </c>
      <c r="D12" s="24">
        <v>226452</v>
      </c>
      <c r="E12" s="24">
        <v>222920</v>
      </c>
      <c r="F12" s="24">
        <v>217033</v>
      </c>
      <c r="G12" s="24">
        <v>209326</v>
      </c>
      <c r="H12" s="24">
        <v>199031</v>
      </c>
      <c r="I12" s="24">
        <v>186463</v>
      </c>
      <c r="J12" s="24">
        <v>173081</v>
      </c>
      <c r="K12" s="24">
        <v>157313</v>
      </c>
      <c r="L12" s="24">
        <v>139173</v>
      </c>
      <c r="M12" s="24">
        <v>118948</v>
      </c>
      <c r="N12" s="24">
        <v>96807</v>
      </c>
      <c r="O12" s="24">
        <v>81412</v>
      </c>
      <c r="P12" s="24">
        <v>70146</v>
      </c>
      <c r="Q12" s="24">
        <v>61153</v>
      </c>
      <c r="R12" s="24">
        <v>54917</v>
      </c>
      <c r="S12" s="24">
        <v>49749</v>
      </c>
      <c r="T12" s="24">
        <v>45400</v>
      </c>
      <c r="U12" s="24">
        <v>41216</v>
      </c>
      <c r="V12" s="24">
        <v>35824</v>
      </c>
      <c r="W12" s="24">
        <v>31053</v>
      </c>
      <c r="X12" s="24">
        <v>27179</v>
      </c>
      <c r="Y12" s="24">
        <v>24161</v>
      </c>
      <c r="Z12" s="24">
        <v>21366</v>
      </c>
      <c r="AA12" s="24">
        <v>18591</v>
      </c>
      <c r="AB12" s="24">
        <v>16397</v>
      </c>
      <c r="AC12" s="24">
        <v>14515</v>
      </c>
      <c r="AD12" s="24">
        <v>11834</v>
      </c>
      <c r="AE12" s="24">
        <v>9613</v>
      </c>
      <c r="AF12" s="24">
        <v>8050</v>
      </c>
      <c r="AG12" s="24">
        <v>6475</v>
      </c>
      <c r="AH12" s="24">
        <v>5052</v>
      </c>
    </row>
    <row r="13" spans="1:34">
      <c r="A13" s="21" t="s">
        <v>72</v>
      </c>
      <c r="B13" s="22" t="s">
        <v>75</v>
      </c>
      <c r="C13" s="23">
        <v>41462</v>
      </c>
      <c r="D13" s="24">
        <v>51361</v>
      </c>
      <c r="E13" s="24">
        <v>59204</v>
      </c>
      <c r="F13" s="24">
        <v>64368</v>
      </c>
      <c r="G13" s="24">
        <v>70385</v>
      </c>
      <c r="H13" s="24">
        <v>73899</v>
      </c>
      <c r="I13" s="24">
        <v>81133</v>
      </c>
      <c r="J13" s="24">
        <v>89402</v>
      </c>
      <c r="K13" s="24">
        <v>95189</v>
      </c>
      <c r="L13" s="24">
        <v>101581</v>
      </c>
      <c r="M13" s="24">
        <v>105828</v>
      </c>
      <c r="N13" s="24">
        <v>113933</v>
      </c>
      <c r="O13" s="24">
        <v>123193</v>
      </c>
      <c r="P13" s="24">
        <v>130712</v>
      </c>
      <c r="Q13" s="24">
        <v>133306</v>
      </c>
      <c r="R13" s="24">
        <v>140533</v>
      </c>
      <c r="S13" s="24">
        <v>149681</v>
      </c>
      <c r="T13" s="24">
        <v>155911</v>
      </c>
      <c r="U13" s="24">
        <v>166401</v>
      </c>
      <c r="V13" s="24">
        <v>174608</v>
      </c>
      <c r="W13" s="24">
        <v>186352</v>
      </c>
      <c r="X13" s="24">
        <v>180200</v>
      </c>
      <c r="Y13" s="24">
        <v>176839</v>
      </c>
      <c r="Z13" s="24">
        <v>177629</v>
      </c>
      <c r="AA13" s="24">
        <v>174843</v>
      </c>
      <c r="AB13" s="24">
        <v>170602</v>
      </c>
      <c r="AC13" s="24">
        <v>163186</v>
      </c>
      <c r="AD13" s="24">
        <v>156099</v>
      </c>
      <c r="AE13" s="24">
        <v>150370</v>
      </c>
      <c r="AF13" s="24">
        <v>142354</v>
      </c>
      <c r="AG13" s="24">
        <v>132650</v>
      </c>
      <c r="AH13" s="24">
        <v>119149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2132</v>
      </c>
      <c r="L14" s="24">
        <v>5547</v>
      </c>
      <c r="M14" s="24">
        <v>13582</v>
      </c>
      <c r="N14" s="24">
        <v>31533</v>
      </c>
      <c r="O14" s="24">
        <v>53782</v>
      </c>
      <c r="P14" s="24">
        <v>79362</v>
      </c>
      <c r="Q14" s="24">
        <v>112895</v>
      </c>
      <c r="R14" s="24">
        <v>177748</v>
      </c>
      <c r="S14" s="24">
        <v>269472</v>
      </c>
      <c r="T14" s="24">
        <v>311851</v>
      </c>
      <c r="U14" s="24">
        <v>361691</v>
      </c>
      <c r="V14" s="24">
        <v>405544</v>
      </c>
      <c r="W14" s="24">
        <v>447264</v>
      </c>
      <c r="X14" s="24">
        <v>470391</v>
      </c>
      <c r="Y14" s="24">
        <v>504163</v>
      </c>
      <c r="Z14" s="24">
        <v>538901</v>
      </c>
      <c r="AA14" s="24">
        <v>569286</v>
      </c>
      <c r="AB14" s="24">
        <v>591130</v>
      </c>
      <c r="AC14" s="24">
        <v>610534</v>
      </c>
      <c r="AD14" s="24">
        <v>630765</v>
      </c>
      <c r="AE14" s="24">
        <v>655750</v>
      </c>
      <c r="AF14" s="24">
        <v>678276</v>
      </c>
      <c r="AG14" s="24">
        <v>678683</v>
      </c>
      <c r="AH14" s="24">
        <v>681490</v>
      </c>
    </row>
    <row r="15" spans="1:34" ht="25.15" customHeight="1">
      <c r="A15" s="21" t="s">
        <v>87</v>
      </c>
      <c r="B15" s="22" t="s">
        <v>76</v>
      </c>
      <c r="C15" s="23">
        <v>94573</v>
      </c>
      <c r="D15" s="24">
        <v>107755</v>
      </c>
      <c r="E15" s="24">
        <v>120522</v>
      </c>
      <c r="F15" s="24">
        <v>135856</v>
      </c>
      <c r="G15" s="24">
        <v>153517</v>
      </c>
      <c r="H15" s="24">
        <v>175562</v>
      </c>
      <c r="I15" s="24">
        <v>194159</v>
      </c>
      <c r="J15" s="24">
        <v>210830</v>
      </c>
      <c r="K15" s="24">
        <v>229588</v>
      </c>
      <c r="L15" s="24">
        <v>246719</v>
      </c>
      <c r="M15" s="24">
        <v>264301</v>
      </c>
      <c r="N15" s="24">
        <v>295982</v>
      </c>
      <c r="O15" s="24">
        <v>322709</v>
      </c>
      <c r="P15" s="24">
        <v>343758</v>
      </c>
      <c r="Q15" s="24">
        <v>368586</v>
      </c>
      <c r="R15" s="24">
        <v>399225</v>
      </c>
      <c r="S15" s="24">
        <v>449867</v>
      </c>
      <c r="T15" s="24">
        <v>485962</v>
      </c>
      <c r="U15" s="24">
        <v>517725</v>
      </c>
      <c r="V15" s="24">
        <v>543731</v>
      </c>
      <c r="W15" s="24">
        <v>576626</v>
      </c>
      <c r="X15" s="24">
        <v>606632</v>
      </c>
      <c r="Y15" s="24">
        <v>647091</v>
      </c>
      <c r="Z15" s="24">
        <v>684552</v>
      </c>
      <c r="AA15" s="24">
        <v>718995</v>
      </c>
      <c r="AB15" s="24">
        <v>755942</v>
      </c>
      <c r="AC15" s="24">
        <v>788365</v>
      </c>
      <c r="AD15" s="24">
        <v>818217</v>
      </c>
      <c r="AE15" s="24">
        <v>843901</v>
      </c>
      <c r="AF15" s="24">
        <v>861558</v>
      </c>
      <c r="AG15" s="24">
        <v>881145</v>
      </c>
      <c r="AH15" s="24">
        <v>897423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843</v>
      </c>
      <c r="N16" s="24">
        <v>3229</v>
      </c>
      <c r="O16" s="24">
        <v>4485</v>
      </c>
      <c r="P16" s="24">
        <v>6367</v>
      </c>
      <c r="Q16" s="24">
        <v>11345</v>
      </c>
      <c r="R16" s="24">
        <v>25510</v>
      </c>
      <c r="S16" s="24">
        <v>45746</v>
      </c>
      <c r="T16" s="24">
        <v>71680</v>
      </c>
      <c r="U16" s="24">
        <v>90103</v>
      </c>
      <c r="V16" s="24">
        <v>111273</v>
      </c>
      <c r="W16" s="24">
        <v>132519</v>
      </c>
      <c r="X16" s="24">
        <v>156718</v>
      </c>
      <c r="Y16" s="24">
        <v>179602</v>
      </c>
      <c r="Z16" s="24">
        <v>204481</v>
      </c>
      <c r="AA16" s="24">
        <v>240366</v>
      </c>
      <c r="AB16" s="24">
        <v>281411</v>
      </c>
      <c r="AC16" s="24">
        <v>318990</v>
      </c>
      <c r="AD16" s="24">
        <v>364052</v>
      </c>
      <c r="AE16" s="24">
        <v>400710</v>
      </c>
      <c r="AF16" s="24">
        <v>427901</v>
      </c>
      <c r="AG16" s="24">
        <v>458711</v>
      </c>
      <c r="AH16" s="24">
        <v>489808</v>
      </c>
    </row>
    <row r="17" spans="1:34" ht="25.15" customHeight="1">
      <c r="A17" s="21">
        <v>13</v>
      </c>
      <c r="B17" s="22" t="s">
        <v>77</v>
      </c>
      <c r="C17" s="23">
        <v>173302</v>
      </c>
      <c r="D17" s="24">
        <v>190747</v>
      </c>
      <c r="E17" s="24">
        <v>201216</v>
      </c>
      <c r="F17" s="24">
        <v>211048</v>
      </c>
      <c r="G17" s="24">
        <v>219098</v>
      </c>
      <c r="H17" s="24">
        <v>227723</v>
      </c>
      <c r="I17" s="24">
        <v>238134</v>
      </c>
      <c r="J17" s="24">
        <v>242156</v>
      </c>
      <c r="K17" s="24">
        <v>243808</v>
      </c>
      <c r="L17" s="24">
        <v>246675</v>
      </c>
      <c r="M17" s="24">
        <v>248528</v>
      </c>
      <c r="N17" s="24">
        <v>253328</v>
      </c>
      <c r="O17" s="24">
        <v>255524</v>
      </c>
      <c r="P17" s="24">
        <v>257802</v>
      </c>
      <c r="Q17" s="24">
        <v>257503</v>
      </c>
      <c r="R17" s="24">
        <v>261127</v>
      </c>
      <c r="S17" s="24">
        <v>265280</v>
      </c>
      <c r="T17" s="24">
        <v>282426</v>
      </c>
      <c r="U17" s="24">
        <v>285409</v>
      </c>
      <c r="V17" s="24">
        <v>288628</v>
      </c>
      <c r="W17" s="24">
        <v>290301</v>
      </c>
      <c r="X17" s="24">
        <v>291710</v>
      </c>
      <c r="Y17" s="24">
        <v>293852</v>
      </c>
      <c r="Z17" s="24">
        <v>296292</v>
      </c>
      <c r="AA17" s="24">
        <v>302929</v>
      </c>
      <c r="AB17" s="24">
        <v>307185</v>
      </c>
      <c r="AC17" s="24">
        <v>309034</v>
      </c>
      <c r="AD17" s="24">
        <v>317826</v>
      </c>
      <c r="AE17" s="24">
        <v>319383</v>
      </c>
      <c r="AF17" s="24">
        <v>320136</v>
      </c>
      <c r="AG17" s="24">
        <v>323031</v>
      </c>
      <c r="AH17" s="24">
        <v>324139</v>
      </c>
    </row>
    <row r="18" spans="1:34" ht="25.15" customHeight="1">
      <c r="A18" s="21" t="s">
        <v>89</v>
      </c>
      <c r="B18" s="22" t="s">
        <v>17</v>
      </c>
      <c r="C18" s="23">
        <v>49096</v>
      </c>
      <c r="D18" s="24">
        <v>58547</v>
      </c>
      <c r="E18" s="24">
        <v>71721</v>
      </c>
      <c r="F18" s="24">
        <v>79514</v>
      </c>
      <c r="G18" s="24">
        <v>93262</v>
      </c>
      <c r="H18" s="24">
        <v>107704</v>
      </c>
      <c r="I18" s="24">
        <v>120154</v>
      </c>
      <c r="J18" s="24">
        <v>134514</v>
      </c>
      <c r="K18" s="24">
        <v>144735</v>
      </c>
      <c r="L18" s="24">
        <v>157307</v>
      </c>
      <c r="M18" s="24">
        <v>164859</v>
      </c>
      <c r="N18" s="24">
        <v>170552</v>
      </c>
      <c r="O18" s="24">
        <v>181772</v>
      </c>
      <c r="P18" s="24">
        <v>189423</v>
      </c>
      <c r="Q18" s="24">
        <v>201286</v>
      </c>
      <c r="R18" s="24">
        <v>214058</v>
      </c>
      <c r="S18" s="24">
        <v>234989</v>
      </c>
      <c r="T18" s="24">
        <v>257949</v>
      </c>
      <c r="U18" s="24">
        <v>280063</v>
      </c>
      <c r="V18" s="24">
        <v>302957</v>
      </c>
      <c r="W18" s="24">
        <v>317813</v>
      </c>
      <c r="X18" s="24">
        <v>343561</v>
      </c>
      <c r="Y18" s="24">
        <v>363908</v>
      </c>
      <c r="Z18" s="24">
        <v>378730</v>
      </c>
      <c r="AA18" s="24">
        <v>393724</v>
      </c>
      <c r="AB18" s="24">
        <v>411168</v>
      </c>
      <c r="AC18" s="24">
        <v>429911</v>
      </c>
      <c r="AD18" s="24">
        <v>444049</v>
      </c>
      <c r="AE18" s="24">
        <v>454488</v>
      </c>
      <c r="AF18" s="24">
        <v>464445</v>
      </c>
      <c r="AG18" s="24">
        <v>476000</v>
      </c>
      <c r="AH18" s="24">
        <v>477780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1372</v>
      </c>
      <c r="Q19" s="24">
        <v>1372</v>
      </c>
      <c r="R19" s="24">
        <v>4289</v>
      </c>
      <c r="S19" s="24">
        <v>10424</v>
      </c>
      <c r="T19" s="24">
        <v>17031</v>
      </c>
      <c r="U19" s="24">
        <v>27921</v>
      </c>
      <c r="V19" s="24">
        <v>38137</v>
      </c>
      <c r="W19" s="24">
        <v>43503</v>
      </c>
      <c r="X19" s="24">
        <v>52949</v>
      </c>
      <c r="Y19" s="24">
        <v>60301</v>
      </c>
      <c r="Z19" s="24">
        <v>60838</v>
      </c>
      <c r="AA19" s="24">
        <v>68172</v>
      </c>
      <c r="AB19" s="24">
        <v>72823</v>
      </c>
      <c r="AC19" s="24">
        <v>82952</v>
      </c>
      <c r="AD19" s="24">
        <v>89786</v>
      </c>
      <c r="AE19" s="24">
        <v>95521</v>
      </c>
      <c r="AF19" s="24">
        <v>97131</v>
      </c>
      <c r="AG19" s="24">
        <v>99369</v>
      </c>
      <c r="AH19" s="24">
        <v>105265</v>
      </c>
    </row>
    <row r="20" spans="1:34" ht="25.15" customHeight="1">
      <c r="A20" s="21">
        <v>15</v>
      </c>
      <c r="B20" s="22" t="s">
        <v>18</v>
      </c>
      <c r="C20" s="23">
        <v>79607</v>
      </c>
      <c r="D20" s="24">
        <v>87782</v>
      </c>
      <c r="E20" s="24">
        <v>96477</v>
      </c>
      <c r="F20" s="24">
        <v>101247</v>
      </c>
      <c r="G20" s="24">
        <v>105011</v>
      </c>
      <c r="H20" s="24">
        <v>110030</v>
      </c>
      <c r="I20" s="24">
        <v>111485</v>
      </c>
      <c r="J20" s="24">
        <v>115606</v>
      </c>
      <c r="K20" s="24">
        <v>114647</v>
      </c>
      <c r="L20" s="24">
        <v>117536</v>
      </c>
      <c r="M20" s="24">
        <v>120056</v>
      </c>
      <c r="N20" s="24">
        <v>121087</v>
      </c>
      <c r="O20" s="24">
        <v>121830</v>
      </c>
      <c r="P20" s="24">
        <v>122791</v>
      </c>
      <c r="Q20" s="24">
        <v>121195</v>
      </c>
      <c r="R20" s="24">
        <v>121637</v>
      </c>
      <c r="S20" s="24">
        <v>122482</v>
      </c>
      <c r="T20" s="24">
        <v>124275</v>
      </c>
      <c r="U20" s="24">
        <v>126968</v>
      </c>
      <c r="V20" s="24">
        <v>127513</v>
      </c>
      <c r="W20" s="24">
        <v>128795</v>
      </c>
      <c r="X20" s="24">
        <v>132411</v>
      </c>
      <c r="Y20" s="24">
        <v>131733</v>
      </c>
      <c r="Z20" s="24">
        <v>133441</v>
      </c>
      <c r="AA20" s="24">
        <v>135116</v>
      </c>
      <c r="AB20" s="24">
        <v>132584</v>
      </c>
      <c r="AC20" s="24">
        <v>132731</v>
      </c>
      <c r="AD20" s="24">
        <v>134548</v>
      </c>
      <c r="AE20" s="24">
        <v>139245</v>
      </c>
      <c r="AF20" s="24">
        <v>140210</v>
      </c>
      <c r="AG20" s="24">
        <v>141364</v>
      </c>
      <c r="AH20" s="24">
        <v>141144</v>
      </c>
    </row>
    <row r="21" spans="1:34" ht="25.15" customHeight="1">
      <c r="A21" s="21" t="s">
        <v>91</v>
      </c>
      <c r="B21" s="22" t="s">
        <v>19</v>
      </c>
      <c r="C21" s="23">
        <v>64049</v>
      </c>
      <c r="D21" s="24">
        <v>86094</v>
      </c>
      <c r="E21" s="24">
        <v>105882</v>
      </c>
      <c r="F21" s="24">
        <v>117614</v>
      </c>
      <c r="G21" s="24">
        <v>146906</v>
      </c>
      <c r="H21" s="24">
        <v>226676</v>
      </c>
      <c r="I21" s="24">
        <v>272806</v>
      </c>
      <c r="J21" s="24">
        <v>312487</v>
      </c>
      <c r="K21" s="24">
        <v>339863</v>
      </c>
      <c r="L21" s="24">
        <v>367944</v>
      </c>
      <c r="M21" s="24">
        <v>398776</v>
      </c>
      <c r="N21" s="24">
        <v>406869</v>
      </c>
      <c r="O21" s="24">
        <v>435245</v>
      </c>
      <c r="P21" s="24">
        <v>471209</v>
      </c>
      <c r="Q21" s="24">
        <v>496780</v>
      </c>
      <c r="R21" s="24">
        <v>513002</v>
      </c>
      <c r="S21" s="24">
        <v>585096</v>
      </c>
      <c r="T21" s="24">
        <v>668769</v>
      </c>
      <c r="U21" s="24">
        <v>774084</v>
      </c>
      <c r="V21" s="24">
        <v>876788</v>
      </c>
      <c r="W21" s="24">
        <v>955096</v>
      </c>
      <c r="X21" s="24">
        <v>1086722</v>
      </c>
      <c r="Y21" s="24">
        <v>1190743</v>
      </c>
      <c r="Z21" s="24">
        <v>1303807</v>
      </c>
      <c r="AA21" s="24">
        <v>1414841</v>
      </c>
      <c r="AB21" s="24">
        <v>1510430</v>
      </c>
      <c r="AC21" s="24">
        <v>1607165</v>
      </c>
      <c r="AD21" s="24">
        <v>1706289</v>
      </c>
      <c r="AE21" s="24">
        <v>1760443</v>
      </c>
      <c r="AF21" s="24">
        <v>1842637</v>
      </c>
      <c r="AG21" s="24">
        <v>1977079</v>
      </c>
      <c r="AH21" s="24">
        <v>2007316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2146</v>
      </c>
      <c r="R22" s="24">
        <v>2146</v>
      </c>
      <c r="S22" s="24">
        <v>10393</v>
      </c>
      <c r="T22" s="24">
        <v>19190</v>
      </c>
      <c r="U22" s="24">
        <v>36475</v>
      </c>
      <c r="V22" s="24">
        <v>40154</v>
      </c>
      <c r="W22" s="24">
        <v>41402</v>
      </c>
      <c r="X22" s="24">
        <v>60834</v>
      </c>
      <c r="Y22" s="24">
        <v>63376</v>
      </c>
      <c r="Z22" s="24">
        <v>67115</v>
      </c>
      <c r="AA22" s="24">
        <v>80201</v>
      </c>
      <c r="AB22" s="24">
        <v>82669</v>
      </c>
      <c r="AC22" s="24">
        <v>89509</v>
      </c>
      <c r="AD22" s="24">
        <v>91474</v>
      </c>
      <c r="AE22" s="24">
        <v>93680</v>
      </c>
      <c r="AF22" s="24">
        <v>98448</v>
      </c>
      <c r="AG22" s="24">
        <v>100691</v>
      </c>
      <c r="AH22" s="24">
        <v>100691</v>
      </c>
    </row>
    <row r="23" spans="1:34" ht="25.15" customHeight="1">
      <c r="A23" s="21">
        <v>17</v>
      </c>
      <c r="B23" s="22" t="s">
        <v>20</v>
      </c>
      <c r="C23" s="23">
        <v>258162</v>
      </c>
      <c r="D23" s="24">
        <v>286793</v>
      </c>
      <c r="E23" s="24">
        <v>311872</v>
      </c>
      <c r="F23" s="24">
        <v>336506</v>
      </c>
      <c r="G23" s="24">
        <v>390330</v>
      </c>
      <c r="H23" s="24">
        <v>414078</v>
      </c>
      <c r="I23" s="24">
        <v>423981</v>
      </c>
      <c r="J23" s="24">
        <v>439610</v>
      </c>
      <c r="K23" s="24">
        <v>443748</v>
      </c>
      <c r="L23" s="24">
        <v>459905</v>
      </c>
      <c r="M23" s="24">
        <v>489850</v>
      </c>
      <c r="N23" s="24">
        <v>523303</v>
      </c>
      <c r="O23" s="24">
        <v>543518</v>
      </c>
      <c r="P23" s="24">
        <v>536316</v>
      </c>
      <c r="Q23" s="24">
        <v>539730</v>
      </c>
      <c r="R23" s="24">
        <v>541833</v>
      </c>
      <c r="S23" s="24">
        <v>547994</v>
      </c>
      <c r="T23" s="24">
        <v>563006</v>
      </c>
      <c r="U23" s="24">
        <v>554236</v>
      </c>
      <c r="V23" s="24">
        <v>556617</v>
      </c>
      <c r="W23" s="24">
        <v>578120</v>
      </c>
      <c r="X23" s="24">
        <v>579425</v>
      </c>
      <c r="Y23" s="24">
        <v>585338</v>
      </c>
      <c r="Z23" s="24">
        <v>585876</v>
      </c>
      <c r="AA23" s="24">
        <v>601881</v>
      </c>
      <c r="AB23" s="24">
        <v>598737</v>
      </c>
      <c r="AC23" s="24">
        <v>587183</v>
      </c>
      <c r="AD23" s="24">
        <v>579453</v>
      </c>
      <c r="AE23" s="24">
        <v>574616</v>
      </c>
      <c r="AF23" s="24">
        <v>591122</v>
      </c>
      <c r="AG23" s="24">
        <v>591811</v>
      </c>
      <c r="AH23" s="24">
        <v>598952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767</v>
      </c>
      <c r="I24" s="24">
        <v>4802</v>
      </c>
      <c r="J24" s="24">
        <v>20240</v>
      </c>
      <c r="K24" s="24">
        <v>37560</v>
      </c>
      <c r="L24" s="24">
        <v>41730</v>
      </c>
      <c r="M24" s="24">
        <v>44584</v>
      </c>
      <c r="N24" s="24">
        <v>37432</v>
      </c>
      <c r="O24" s="24">
        <v>29298</v>
      </c>
      <c r="P24" s="24">
        <v>20587</v>
      </c>
      <c r="Q24" s="24">
        <v>21642</v>
      </c>
      <c r="R24" s="24">
        <v>23303</v>
      </c>
      <c r="S24" s="24">
        <v>50320</v>
      </c>
      <c r="T24" s="24">
        <v>138850</v>
      </c>
      <c r="U24" s="24">
        <v>246190</v>
      </c>
      <c r="V24" s="24">
        <v>357687</v>
      </c>
      <c r="W24" s="24">
        <v>446928</v>
      </c>
      <c r="X24" s="24">
        <v>503605</v>
      </c>
      <c r="Y24" s="24">
        <v>626008</v>
      </c>
      <c r="Z24" s="24">
        <v>706227</v>
      </c>
      <c r="AA24" s="24">
        <v>683876</v>
      </c>
      <c r="AB24" s="24">
        <v>682182</v>
      </c>
      <c r="AC24" s="24">
        <v>705597</v>
      </c>
      <c r="AD24" s="24">
        <v>843332</v>
      </c>
      <c r="AE24" s="24">
        <v>819687</v>
      </c>
      <c r="AF24" s="24">
        <v>1091363</v>
      </c>
      <c r="AG24" s="24">
        <v>1213254</v>
      </c>
      <c r="AH24" s="24">
        <v>1302817</v>
      </c>
    </row>
    <row r="25" spans="1:34" ht="14.1" customHeight="1">
      <c r="A25" s="21">
        <v>19</v>
      </c>
      <c r="B25" s="22" t="s">
        <v>22</v>
      </c>
      <c r="C25" s="23">
        <v>186682</v>
      </c>
      <c r="D25" s="24">
        <v>184951</v>
      </c>
      <c r="E25" s="24">
        <v>221467</v>
      </c>
      <c r="F25" s="24">
        <v>246126</v>
      </c>
      <c r="G25" s="24">
        <v>294354</v>
      </c>
      <c r="H25" s="24">
        <v>351403</v>
      </c>
      <c r="I25" s="24">
        <v>502698</v>
      </c>
      <c r="J25" s="24">
        <v>360457</v>
      </c>
      <c r="K25" s="24">
        <v>325871</v>
      </c>
      <c r="L25" s="24">
        <v>299333</v>
      </c>
      <c r="M25" s="24">
        <v>417731</v>
      </c>
      <c r="N25" s="24">
        <v>432608</v>
      </c>
      <c r="O25" s="24">
        <v>471571</v>
      </c>
      <c r="P25" s="24">
        <v>506109</v>
      </c>
      <c r="Q25" s="24">
        <v>523358</v>
      </c>
      <c r="R25" s="24">
        <v>540444</v>
      </c>
      <c r="S25" s="24">
        <v>590303</v>
      </c>
      <c r="T25" s="24">
        <v>708625</v>
      </c>
      <c r="U25" s="24">
        <v>730250</v>
      </c>
      <c r="V25" s="24">
        <v>812854</v>
      </c>
      <c r="W25" s="24">
        <v>945822</v>
      </c>
      <c r="X25" s="24">
        <v>1002537</v>
      </c>
      <c r="Y25" s="24">
        <v>1052257</v>
      </c>
      <c r="Z25" s="24">
        <v>1161059</v>
      </c>
      <c r="AA25" s="24">
        <v>1173198</v>
      </c>
      <c r="AB25" s="24">
        <v>1195187</v>
      </c>
      <c r="AC25" s="24">
        <v>1373318</v>
      </c>
      <c r="AD25" s="24">
        <v>1494095</v>
      </c>
      <c r="AE25" s="24">
        <v>1410852</v>
      </c>
      <c r="AF25" s="24">
        <v>1390026</v>
      </c>
      <c r="AG25" s="24">
        <v>1453476</v>
      </c>
      <c r="AH25" s="24">
        <v>1764506</v>
      </c>
    </row>
    <row r="26" spans="1:34" ht="14.1" customHeight="1">
      <c r="A26" s="25">
        <v>20</v>
      </c>
      <c r="B26" s="26" t="s">
        <v>230</v>
      </c>
      <c r="C26" s="27">
        <v>196322</v>
      </c>
      <c r="D26" s="28">
        <v>211683</v>
      </c>
      <c r="E26" s="28">
        <v>224798</v>
      </c>
      <c r="F26" s="28">
        <v>227599</v>
      </c>
      <c r="G26" s="28">
        <v>228237</v>
      </c>
      <c r="H26" s="28">
        <v>243136</v>
      </c>
      <c r="I26" s="28">
        <v>253216</v>
      </c>
      <c r="J26" s="28">
        <v>255945</v>
      </c>
      <c r="K26" s="28">
        <v>255222</v>
      </c>
      <c r="L26" s="28">
        <v>276264</v>
      </c>
      <c r="M26" s="28">
        <v>302860</v>
      </c>
      <c r="N26" s="28">
        <v>312304</v>
      </c>
      <c r="O26" s="28">
        <v>322504</v>
      </c>
      <c r="P26" s="28">
        <v>338233</v>
      </c>
      <c r="Q26" s="28">
        <v>365831</v>
      </c>
      <c r="R26" s="28">
        <v>380617</v>
      </c>
      <c r="S26" s="28">
        <v>413520</v>
      </c>
      <c r="T26" s="28">
        <v>403062</v>
      </c>
      <c r="U26" s="28">
        <v>409070</v>
      </c>
      <c r="V26" s="28">
        <v>433425</v>
      </c>
      <c r="W26" s="28">
        <v>466477</v>
      </c>
      <c r="X26" s="28">
        <v>444053</v>
      </c>
      <c r="Y26" s="28">
        <v>453707</v>
      </c>
      <c r="Z26" s="28">
        <v>493850</v>
      </c>
      <c r="AA26" s="28">
        <v>492946</v>
      </c>
      <c r="AB26" s="28">
        <v>546007</v>
      </c>
      <c r="AC26" s="28">
        <v>542963</v>
      </c>
      <c r="AD26" s="28">
        <v>545492</v>
      </c>
      <c r="AE26" s="28">
        <v>546005</v>
      </c>
      <c r="AF26" s="28">
        <v>569575</v>
      </c>
      <c r="AG26" s="28">
        <v>563769</v>
      </c>
      <c r="AH26" s="28">
        <v>557541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1836636</v>
      </c>
      <c r="D28" s="36">
        <v>1798646</v>
      </c>
      <c r="E28" s="36">
        <v>1751896</v>
      </c>
      <c r="F28" s="36">
        <v>1697331</v>
      </c>
      <c r="G28" s="36">
        <v>1648594</v>
      </c>
      <c r="H28" s="36">
        <v>1579620</v>
      </c>
      <c r="I28" s="36">
        <v>1552664</v>
      </c>
      <c r="J28" s="36">
        <v>1517695</v>
      </c>
      <c r="K28" s="36">
        <v>1473309</v>
      </c>
      <c r="L28" s="36">
        <v>1433200</v>
      </c>
      <c r="M28" s="36">
        <v>1387382</v>
      </c>
      <c r="N28" s="36">
        <v>1347699</v>
      </c>
      <c r="O28" s="36">
        <v>1342946</v>
      </c>
      <c r="P28" s="36">
        <v>1345363</v>
      </c>
      <c r="Q28" s="36">
        <v>1342541</v>
      </c>
      <c r="R28" s="36">
        <v>1346220</v>
      </c>
      <c r="S28" s="36">
        <v>1372247</v>
      </c>
      <c r="T28" s="36">
        <v>1391114</v>
      </c>
      <c r="U28" s="36">
        <v>1416113</v>
      </c>
      <c r="V28" s="36">
        <v>1451911</v>
      </c>
      <c r="W28" s="36">
        <v>1468115</v>
      </c>
      <c r="X28" s="36">
        <v>1465804</v>
      </c>
      <c r="Y28" s="36">
        <v>1479752</v>
      </c>
      <c r="Z28" s="36">
        <v>1496853</v>
      </c>
      <c r="AA28" s="36">
        <v>1503096</v>
      </c>
      <c r="AB28" s="36">
        <v>1505386</v>
      </c>
      <c r="AC28" s="36">
        <v>1494156</v>
      </c>
      <c r="AD28" s="36">
        <v>1476225</v>
      </c>
      <c r="AE28" s="36">
        <v>1459746</v>
      </c>
      <c r="AF28" s="36">
        <v>1438424</v>
      </c>
      <c r="AG28" s="36">
        <v>1422699</v>
      </c>
      <c r="AH28" s="36">
        <v>1403107</v>
      </c>
    </row>
    <row r="29" spans="1:34" ht="15.95" customHeight="1">
      <c r="A29" s="37" t="s">
        <v>25</v>
      </c>
      <c r="B29" s="38" t="s">
        <v>26</v>
      </c>
      <c r="C29" s="23">
        <v>2077649</v>
      </c>
      <c r="D29" s="24">
        <v>2090160</v>
      </c>
      <c r="E29" s="24">
        <v>2080589</v>
      </c>
      <c r="F29" s="24">
        <v>2064664</v>
      </c>
      <c r="G29" s="24">
        <v>2046525</v>
      </c>
      <c r="H29" s="24">
        <v>2005992</v>
      </c>
      <c r="I29" s="24">
        <v>1984035</v>
      </c>
      <c r="J29" s="24">
        <v>1957642</v>
      </c>
      <c r="K29" s="24">
        <v>1920390</v>
      </c>
      <c r="L29" s="24">
        <v>1879507</v>
      </c>
      <c r="M29" s="24">
        <v>1848583</v>
      </c>
      <c r="N29" s="24">
        <v>1840554</v>
      </c>
      <c r="O29" s="24">
        <v>1831264</v>
      </c>
      <c r="P29" s="24">
        <v>1814404</v>
      </c>
      <c r="Q29" s="24">
        <v>1802823</v>
      </c>
      <c r="R29" s="24">
        <v>1825704</v>
      </c>
      <c r="S29" s="24">
        <v>1874182</v>
      </c>
      <c r="T29" s="24">
        <v>1856647</v>
      </c>
      <c r="U29" s="24">
        <v>1871116</v>
      </c>
      <c r="V29" s="24">
        <v>1871032</v>
      </c>
      <c r="W29" s="24">
        <v>1813684</v>
      </c>
      <c r="X29" s="24">
        <v>1709485</v>
      </c>
      <c r="Y29" s="24">
        <v>1650834</v>
      </c>
      <c r="Z29" s="24">
        <v>1601681</v>
      </c>
      <c r="AA29" s="24">
        <v>1537997</v>
      </c>
      <c r="AB29" s="24">
        <v>1527826</v>
      </c>
      <c r="AC29" s="24">
        <v>1508380</v>
      </c>
      <c r="AD29" s="24">
        <v>1494571</v>
      </c>
      <c r="AE29" s="24">
        <v>1492696</v>
      </c>
      <c r="AF29" s="24">
        <v>1491318</v>
      </c>
      <c r="AG29" s="24">
        <v>1452483</v>
      </c>
      <c r="AH29" s="24">
        <v>1402310</v>
      </c>
    </row>
    <row r="30" spans="1:34" ht="15.95" customHeight="1">
      <c r="A30" s="37" t="s">
        <v>27</v>
      </c>
      <c r="B30" s="38" t="s">
        <v>28</v>
      </c>
      <c r="C30" s="23">
        <v>718789</v>
      </c>
      <c r="D30" s="24">
        <v>817718</v>
      </c>
      <c r="E30" s="24">
        <v>907690</v>
      </c>
      <c r="F30" s="24">
        <v>981785</v>
      </c>
      <c r="G30" s="24">
        <v>1108124</v>
      </c>
      <c r="H30" s="24">
        <v>1262540</v>
      </c>
      <c r="I30" s="24">
        <v>1365522</v>
      </c>
      <c r="J30" s="24">
        <v>1475442</v>
      </c>
      <c r="K30" s="24">
        <v>1553949</v>
      </c>
      <c r="L30" s="24">
        <v>1637816</v>
      </c>
      <c r="M30" s="24">
        <v>1731796</v>
      </c>
      <c r="N30" s="24">
        <v>1811782</v>
      </c>
      <c r="O30" s="24">
        <v>1894380</v>
      </c>
      <c r="P30" s="24">
        <v>1949625</v>
      </c>
      <c r="Q30" s="24">
        <v>2021584</v>
      </c>
      <c r="R30" s="24">
        <v>2106131</v>
      </c>
      <c r="S30" s="24">
        <v>2322590</v>
      </c>
      <c r="T30" s="24">
        <v>2629139</v>
      </c>
      <c r="U30" s="24">
        <v>2939172</v>
      </c>
      <c r="V30" s="24">
        <v>3243486</v>
      </c>
      <c r="W30" s="24">
        <v>3511104</v>
      </c>
      <c r="X30" s="24">
        <v>3814567</v>
      </c>
      <c r="Y30" s="24">
        <v>4141951</v>
      </c>
      <c r="Z30" s="24">
        <v>4421359</v>
      </c>
      <c r="AA30" s="24">
        <v>4640101</v>
      </c>
      <c r="AB30" s="24">
        <v>4835131</v>
      </c>
      <c r="AC30" s="24">
        <v>5051438</v>
      </c>
      <c r="AD30" s="24">
        <v>5389025</v>
      </c>
      <c r="AE30" s="24">
        <v>5501675</v>
      </c>
      <c r="AF30" s="24">
        <v>5934952</v>
      </c>
      <c r="AG30" s="24">
        <v>6262456</v>
      </c>
      <c r="AH30" s="24">
        <v>6445335</v>
      </c>
    </row>
    <row r="31" spans="1:34" ht="15.95" customHeight="1">
      <c r="A31" s="39" t="s">
        <v>29</v>
      </c>
      <c r="B31" s="40" t="s">
        <v>30</v>
      </c>
      <c r="C31" s="27">
        <v>383004</v>
      </c>
      <c r="D31" s="28">
        <v>396633</v>
      </c>
      <c r="E31" s="28">
        <v>446265</v>
      </c>
      <c r="F31" s="28">
        <v>473725</v>
      </c>
      <c r="G31" s="28">
        <v>522591</v>
      </c>
      <c r="H31" s="28">
        <v>594539</v>
      </c>
      <c r="I31" s="28">
        <v>755914</v>
      </c>
      <c r="J31" s="28">
        <v>616402</v>
      </c>
      <c r="K31" s="28">
        <v>581093</v>
      </c>
      <c r="L31" s="28">
        <v>575596</v>
      </c>
      <c r="M31" s="28">
        <v>720590</v>
      </c>
      <c r="N31" s="28">
        <v>744912</v>
      </c>
      <c r="O31" s="28">
        <v>794074</v>
      </c>
      <c r="P31" s="28">
        <v>844342</v>
      </c>
      <c r="Q31" s="28">
        <v>889189</v>
      </c>
      <c r="R31" s="28">
        <v>921060</v>
      </c>
      <c r="S31" s="28">
        <v>1003823</v>
      </c>
      <c r="T31" s="28">
        <v>1111686</v>
      </c>
      <c r="U31" s="28">
        <v>1139319</v>
      </c>
      <c r="V31" s="28">
        <v>1246279</v>
      </c>
      <c r="W31" s="28">
        <v>1412300</v>
      </c>
      <c r="X31" s="28">
        <v>1446591</v>
      </c>
      <c r="Y31" s="28">
        <v>1505965</v>
      </c>
      <c r="Z31" s="28">
        <v>1654909</v>
      </c>
      <c r="AA31" s="28">
        <v>1666145</v>
      </c>
      <c r="AB31" s="28">
        <v>1741194</v>
      </c>
      <c r="AC31" s="28">
        <v>1916282</v>
      </c>
      <c r="AD31" s="28">
        <v>2039587</v>
      </c>
      <c r="AE31" s="28">
        <v>1956857</v>
      </c>
      <c r="AF31" s="28">
        <v>1959601</v>
      </c>
      <c r="AG31" s="28">
        <v>2017244</v>
      </c>
      <c r="AH31" s="28">
        <v>2322047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5016078</v>
      </c>
      <c r="D33" s="43">
        <v>5103157</v>
      </c>
      <c r="E33" s="43">
        <v>5186440</v>
      </c>
      <c r="F33" s="43">
        <v>5217505</v>
      </c>
      <c r="G33" s="43">
        <v>5325833</v>
      </c>
      <c r="H33" s="43">
        <v>5442691</v>
      </c>
      <c r="I33" s="43">
        <v>5658135</v>
      </c>
      <c r="J33" s="43">
        <v>5567180</v>
      </c>
      <c r="K33" s="43">
        <v>5528741</v>
      </c>
      <c r="L33" s="43">
        <v>5526121</v>
      </c>
      <c r="M33" s="43">
        <v>5688351</v>
      </c>
      <c r="N33" s="43">
        <v>5744947</v>
      </c>
      <c r="O33" s="43">
        <v>5862665</v>
      </c>
      <c r="P33" s="43">
        <v>5953734</v>
      </c>
      <c r="Q33" s="43">
        <v>6056138</v>
      </c>
      <c r="R33" s="43">
        <v>6199114</v>
      </c>
      <c r="S33" s="43">
        <v>6572842</v>
      </c>
      <c r="T33" s="43">
        <v>6988586</v>
      </c>
      <c r="U33" s="43">
        <v>7365721</v>
      </c>
      <c r="V33" s="43">
        <v>7812707</v>
      </c>
      <c r="W33" s="43">
        <v>8205203</v>
      </c>
      <c r="X33" s="43">
        <v>8436446</v>
      </c>
      <c r="Y33" s="43">
        <v>8778502</v>
      </c>
      <c r="Z33" s="43">
        <v>9174801</v>
      </c>
      <c r="AA33" s="43">
        <v>9347339</v>
      </c>
      <c r="AB33" s="44">
        <v>9609538</v>
      </c>
      <c r="AC33" s="44">
        <v>9970256</v>
      </c>
      <c r="AD33" s="44">
        <v>10399408</v>
      </c>
      <c r="AE33" s="44">
        <v>10410974</v>
      </c>
      <c r="AF33" s="44">
        <v>10824296</v>
      </c>
      <c r="AG33" s="44">
        <v>11154882</v>
      </c>
      <c r="AH33" s="44">
        <v>11572798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4819756</v>
      </c>
      <c r="D35" s="36">
        <v>4891475</v>
      </c>
      <c r="E35" s="36">
        <v>4961642</v>
      </c>
      <c r="F35" s="36">
        <v>4989905</v>
      </c>
      <c r="G35" s="36">
        <v>5097596</v>
      </c>
      <c r="H35" s="36">
        <v>5199555</v>
      </c>
      <c r="I35" s="36">
        <v>5404918</v>
      </c>
      <c r="J35" s="36">
        <v>5311236</v>
      </c>
      <c r="K35" s="36">
        <v>5273519</v>
      </c>
      <c r="L35" s="36">
        <v>5249857</v>
      </c>
      <c r="M35" s="36">
        <v>5385492</v>
      </c>
      <c r="N35" s="36">
        <v>5432643</v>
      </c>
      <c r="O35" s="36">
        <v>5540161</v>
      </c>
      <c r="P35" s="36">
        <v>5615501</v>
      </c>
      <c r="Q35" s="36">
        <v>5690307</v>
      </c>
      <c r="R35" s="36">
        <v>5818498</v>
      </c>
      <c r="S35" s="36">
        <v>6159322</v>
      </c>
      <c r="T35" s="36">
        <v>6585525</v>
      </c>
      <c r="U35" s="36">
        <v>6956651</v>
      </c>
      <c r="V35" s="36">
        <v>7379283</v>
      </c>
      <c r="W35" s="36">
        <v>7738725</v>
      </c>
      <c r="X35" s="36">
        <v>7992393</v>
      </c>
      <c r="Y35" s="36">
        <v>8324795</v>
      </c>
      <c r="Z35" s="36">
        <v>8680951</v>
      </c>
      <c r="AA35" s="36">
        <v>8854393</v>
      </c>
      <c r="AB35" s="47">
        <v>9063531</v>
      </c>
      <c r="AC35" s="47">
        <v>9427293</v>
      </c>
      <c r="AD35" s="47">
        <v>9853916</v>
      </c>
      <c r="AE35" s="47">
        <v>9864969</v>
      </c>
      <c r="AF35" s="47">
        <v>10254720</v>
      </c>
      <c r="AG35" s="47">
        <v>10591113</v>
      </c>
      <c r="AH35" s="47">
        <v>11015257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EJ2021&amp;C&amp;"Arial,Fett"&amp;12Nutzenergie total&amp;"Arial,Standard"
&amp;10(in MWh, witterungsbereinigt)&amp;R&amp;"Arial,Standard"Tabelle F</oddHeader>
    <oddFooter>&amp;R15.08.2022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H40"/>
  <sheetViews>
    <sheetView view="pageLayout" topLeftCell="C28" zoomScaleNormal="100" workbookViewId="0">
      <selection activeCell="AF53" sqref="AF53"/>
    </sheetView>
  </sheetViews>
  <sheetFormatPr baseColWidth="10" defaultColWidth="11.42578125" defaultRowHeight="12"/>
  <cols>
    <col min="1" max="1" width="5.28515625" style="19" customWidth="1"/>
    <col min="2" max="2" width="32.85546875" style="19" bestFit="1" customWidth="1"/>
    <col min="3" max="3" width="8.28515625" style="19" customWidth="1"/>
    <col min="4" max="7" width="8.28515625" style="19" hidden="1" customWidth="1"/>
    <col min="8" max="8" width="8.28515625" style="19" customWidth="1"/>
    <col min="9" max="12" width="8.28515625" style="19" hidden="1" customWidth="1"/>
    <col min="13" max="31" width="8.28515625" style="19" customWidth="1"/>
    <col min="32" max="32" width="9.5703125" style="19" bestFit="1" customWidth="1"/>
    <col min="33" max="33" width="9.28515625" style="19" customWidth="1"/>
    <col min="34" max="34" width="9.5703125" style="19" bestFit="1" customWidth="1"/>
    <col min="35" max="16384" width="11.42578125" style="19"/>
  </cols>
  <sheetData>
    <row r="1" spans="1:34" ht="18.75" customHeight="1">
      <c r="A1" s="133" t="s">
        <v>7</v>
      </c>
      <c r="B1" s="133" t="s">
        <v>8</v>
      </c>
      <c r="C1" s="134">
        <v>1990</v>
      </c>
      <c r="D1" s="135">
        <v>1991</v>
      </c>
      <c r="E1" s="135">
        <v>1992</v>
      </c>
      <c r="F1" s="135">
        <v>1993</v>
      </c>
      <c r="G1" s="135">
        <v>1994</v>
      </c>
      <c r="H1" s="135">
        <v>1995</v>
      </c>
      <c r="I1" s="135">
        <v>1996</v>
      </c>
      <c r="J1" s="135">
        <v>1997</v>
      </c>
      <c r="K1" s="135">
        <v>1998</v>
      </c>
      <c r="L1" s="135">
        <v>1999</v>
      </c>
      <c r="M1" s="135">
        <v>2000</v>
      </c>
      <c r="N1" s="135">
        <v>2001</v>
      </c>
      <c r="O1" s="135">
        <v>2002</v>
      </c>
      <c r="P1" s="135">
        <v>2003</v>
      </c>
      <c r="Q1" s="135">
        <v>2004</v>
      </c>
      <c r="R1" s="135">
        <v>2005</v>
      </c>
      <c r="S1" s="135">
        <v>2006</v>
      </c>
      <c r="T1" s="135">
        <v>2007</v>
      </c>
      <c r="U1" s="135">
        <v>2008</v>
      </c>
      <c r="V1" s="135">
        <v>2009</v>
      </c>
      <c r="W1" s="135">
        <v>2010</v>
      </c>
      <c r="X1" s="135">
        <v>2011</v>
      </c>
      <c r="Y1" s="135">
        <v>2012</v>
      </c>
      <c r="Z1" s="135">
        <v>2013</v>
      </c>
      <c r="AA1" s="135">
        <v>2014</v>
      </c>
      <c r="AB1" s="135">
        <v>2015</v>
      </c>
      <c r="AC1" s="135">
        <v>2016</v>
      </c>
      <c r="AD1" s="135">
        <v>2017</v>
      </c>
      <c r="AE1" s="135">
        <v>2018</v>
      </c>
      <c r="AF1" s="135">
        <v>2019</v>
      </c>
      <c r="AG1" s="135">
        <v>2020</v>
      </c>
      <c r="AH1" s="135">
        <v>2021</v>
      </c>
    </row>
    <row r="2" spans="1:34" ht="14.1" customHeight="1">
      <c r="A2" s="136">
        <v>1</v>
      </c>
      <c r="B2" s="137" t="s">
        <v>9</v>
      </c>
      <c r="C2" s="35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  <c r="P2" s="36">
        <v>0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</v>
      </c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  <c r="AH2" s="36">
        <v>0</v>
      </c>
    </row>
    <row r="3" spans="1:34" ht="14.1" customHeight="1">
      <c r="A3" s="21">
        <v>2</v>
      </c>
      <c r="B3" s="22" t="s">
        <v>10</v>
      </c>
      <c r="C3" s="23">
        <v>29964</v>
      </c>
      <c r="D3" s="24">
        <v>37183</v>
      </c>
      <c r="E3" s="24">
        <v>43963</v>
      </c>
      <c r="F3" s="24">
        <v>49826</v>
      </c>
      <c r="G3" s="24">
        <v>55179</v>
      </c>
      <c r="H3" s="24">
        <v>60753</v>
      </c>
      <c r="I3" s="24">
        <v>67558</v>
      </c>
      <c r="J3" s="24">
        <v>74430</v>
      </c>
      <c r="K3" s="24">
        <v>81312</v>
      </c>
      <c r="L3" s="24">
        <v>87176</v>
      </c>
      <c r="M3" s="24">
        <v>92605</v>
      </c>
      <c r="N3" s="24">
        <v>95878</v>
      </c>
      <c r="O3" s="24">
        <v>98896</v>
      </c>
      <c r="P3" s="24">
        <v>101355</v>
      </c>
      <c r="Q3" s="24">
        <v>103460</v>
      </c>
      <c r="R3" s="24">
        <v>105393</v>
      </c>
      <c r="S3" s="24">
        <v>111395</v>
      </c>
      <c r="T3" s="24">
        <v>116758</v>
      </c>
      <c r="U3" s="24">
        <v>122646</v>
      </c>
      <c r="V3" s="24">
        <v>128656</v>
      </c>
      <c r="W3" s="24">
        <v>128629</v>
      </c>
      <c r="X3" s="24">
        <v>126168</v>
      </c>
      <c r="Y3" s="24">
        <v>124118</v>
      </c>
      <c r="Z3" s="24">
        <v>122959</v>
      </c>
      <c r="AA3" s="24">
        <v>120419</v>
      </c>
      <c r="AB3" s="24">
        <v>116021</v>
      </c>
      <c r="AC3" s="24">
        <v>110025</v>
      </c>
      <c r="AD3" s="24">
        <v>104038</v>
      </c>
      <c r="AE3" s="24">
        <v>98019</v>
      </c>
      <c r="AF3" s="24">
        <v>93061</v>
      </c>
      <c r="AG3" s="24">
        <v>88349</v>
      </c>
      <c r="AH3" s="24">
        <v>84436</v>
      </c>
    </row>
    <row r="4" spans="1:34" ht="14.1" customHeight="1">
      <c r="A4" s="21">
        <v>3</v>
      </c>
      <c r="B4" s="22" t="s">
        <v>11</v>
      </c>
      <c r="C4" s="23">
        <v>165904</v>
      </c>
      <c r="D4" s="24">
        <v>184061</v>
      </c>
      <c r="E4" s="24">
        <v>200862</v>
      </c>
      <c r="F4" s="24">
        <v>213373</v>
      </c>
      <c r="G4" s="24">
        <v>230237</v>
      </c>
      <c r="H4" s="24">
        <v>246456</v>
      </c>
      <c r="I4" s="24">
        <v>261399</v>
      </c>
      <c r="J4" s="24">
        <v>280557</v>
      </c>
      <c r="K4" s="24">
        <v>301506</v>
      </c>
      <c r="L4" s="24">
        <v>316879</v>
      </c>
      <c r="M4" s="24">
        <v>324754</v>
      </c>
      <c r="N4" s="24">
        <v>318597</v>
      </c>
      <c r="O4" s="24">
        <v>332919</v>
      </c>
      <c r="P4" s="24">
        <v>350400</v>
      </c>
      <c r="Q4" s="24">
        <v>365837</v>
      </c>
      <c r="R4" s="24">
        <v>385648</v>
      </c>
      <c r="S4" s="24">
        <v>415972</v>
      </c>
      <c r="T4" s="24">
        <v>443529</v>
      </c>
      <c r="U4" s="24">
        <v>471498</v>
      </c>
      <c r="V4" s="24">
        <v>498531</v>
      </c>
      <c r="W4" s="24">
        <v>514885</v>
      </c>
      <c r="X4" s="24">
        <v>516401</v>
      </c>
      <c r="Y4" s="24">
        <v>519152</v>
      </c>
      <c r="Z4" s="24">
        <v>526161</v>
      </c>
      <c r="AA4" s="24">
        <v>524967</v>
      </c>
      <c r="AB4" s="24">
        <v>523723</v>
      </c>
      <c r="AC4" s="24">
        <v>521952</v>
      </c>
      <c r="AD4" s="24">
        <v>515810</v>
      </c>
      <c r="AE4" s="24">
        <v>505536</v>
      </c>
      <c r="AF4" s="24">
        <v>491180</v>
      </c>
      <c r="AG4" s="24">
        <v>481230</v>
      </c>
      <c r="AH4" s="24">
        <v>463974</v>
      </c>
    </row>
    <row r="5" spans="1:34" ht="14.1" customHeight="1">
      <c r="A5" s="21" t="s">
        <v>70</v>
      </c>
      <c r="B5" s="22" t="s">
        <v>12</v>
      </c>
      <c r="C5" s="23">
        <v>325951</v>
      </c>
      <c r="D5" s="24">
        <v>320300</v>
      </c>
      <c r="E5" s="24">
        <v>313527</v>
      </c>
      <c r="F5" s="24">
        <v>307218</v>
      </c>
      <c r="G5" s="24">
        <v>299518</v>
      </c>
      <c r="H5" s="24">
        <v>270525</v>
      </c>
      <c r="I5" s="24">
        <v>266888</v>
      </c>
      <c r="J5" s="24">
        <v>257055</v>
      </c>
      <c r="K5" s="24">
        <v>236704</v>
      </c>
      <c r="L5" s="24">
        <v>217397</v>
      </c>
      <c r="M5" s="24">
        <v>197653</v>
      </c>
      <c r="N5" s="24">
        <v>163490</v>
      </c>
      <c r="O5" s="24">
        <v>144371</v>
      </c>
      <c r="P5" s="24">
        <v>131860</v>
      </c>
      <c r="Q5" s="24">
        <v>120466</v>
      </c>
      <c r="R5" s="24">
        <v>109390</v>
      </c>
      <c r="S5" s="24">
        <v>99031</v>
      </c>
      <c r="T5" s="24">
        <v>87220</v>
      </c>
      <c r="U5" s="24">
        <v>72955</v>
      </c>
      <c r="V5" s="24">
        <v>61084</v>
      </c>
      <c r="W5" s="24">
        <v>48899</v>
      </c>
      <c r="X5" s="24">
        <v>43807</v>
      </c>
      <c r="Y5" s="24">
        <v>39503</v>
      </c>
      <c r="Z5" s="24">
        <v>34903</v>
      </c>
      <c r="AA5" s="24">
        <v>30161</v>
      </c>
      <c r="AB5" s="24">
        <v>26034</v>
      </c>
      <c r="AC5" s="24">
        <v>22415</v>
      </c>
      <c r="AD5" s="24">
        <v>18233</v>
      </c>
      <c r="AE5" s="24">
        <v>17809</v>
      </c>
      <c r="AF5" s="24">
        <v>17550</v>
      </c>
      <c r="AG5" s="24">
        <v>16335</v>
      </c>
      <c r="AH5" s="24">
        <v>16290</v>
      </c>
    </row>
    <row r="6" spans="1:34" ht="14.1" customHeight="1">
      <c r="A6" s="21" t="s">
        <v>69</v>
      </c>
      <c r="B6" s="22" t="s">
        <v>226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517</v>
      </c>
      <c r="L6" s="24">
        <v>863</v>
      </c>
      <c r="M6" s="24">
        <v>1590</v>
      </c>
      <c r="N6" s="24">
        <v>2674</v>
      </c>
      <c r="O6" s="24">
        <v>4613</v>
      </c>
      <c r="P6" s="24">
        <v>6192</v>
      </c>
      <c r="Q6" s="24">
        <v>8162</v>
      </c>
      <c r="R6" s="24">
        <v>10532</v>
      </c>
      <c r="S6" s="24">
        <v>15077</v>
      </c>
      <c r="T6" s="24">
        <v>19067</v>
      </c>
      <c r="U6" s="24">
        <v>23417</v>
      </c>
      <c r="V6" s="24">
        <v>27689</v>
      </c>
      <c r="W6" s="24">
        <v>31988</v>
      </c>
      <c r="X6" s="24">
        <v>35112</v>
      </c>
      <c r="Y6" s="24">
        <v>38237</v>
      </c>
      <c r="Z6" s="24">
        <v>40832</v>
      </c>
      <c r="AA6" s="24">
        <v>43147</v>
      </c>
      <c r="AB6" s="24">
        <v>45113</v>
      </c>
      <c r="AC6" s="24">
        <v>46468</v>
      </c>
      <c r="AD6" s="24">
        <v>47117</v>
      </c>
      <c r="AE6" s="24">
        <v>48101</v>
      </c>
      <c r="AF6" s="24">
        <v>47392</v>
      </c>
      <c r="AG6" s="24">
        <v>47584</v>
      </c>
      <c r="AH6" s="24">
        <v>46285</v>
      </c>
    </row>
    <row r="7" spans="1:34" ht="14.1" customHeight="1">
      <c r="A7" s="21">
        <v>5</v>
      </c>
      <c r="B7" s="22" t="s">
        <v>13</v>
      </c>
      <c r="C7" s="23">
        <v>743627</v>
      </c>
      <c r="D7" s="24">
        <v>713061</v>
      </c>
      <c r="E7" s="24">
        <v>681957</v>
      </c>
      <c r="F7" s="24">
        <v>650357</v>
      </c>
      <c r="G7" s="24">
        <v>619405</v>
      </c>
      <c r="H7" s="24">
        <v>592349</v>
      </c>
      <c r="I7" s="24">
        <v>573424</v>
      </c>
      <c r="J7" s="24">
        <v>556475</v>
      </c>
      <c r="K7" s="24">
        <v>538386</v>
      </c>
      <c r="L7" s="24">
        <v>526973</v>
      </c>
      <c r="M7" s="24">
        <v>511786</v>
      </c>
      <c r="N7" s="24">
        <v>515990</v>
      </c>
      <c r="O7" s="24">
        <v>519275</v>
      </c>
      <c r="P7" s="24">
        <v>520816</v>
      </c>
      <c r="Q7" s="24">
        <v>519903</v>
      </c>
      <c r="R7" s="24">
        <v>518113</v>
      </c>
      <c r="S7" s="24">
        <v>532688</v>
      </c>
      <c r="T7" s="24">
        <v>544160</v>
      </c>
      <c r="U7" s="24">
        <v>561399</v>
      </c>
      <c r="V7" s="24">
        <v>585946</v>
      </c>
      <c r="W7" s="24">
        <v>611804</v>
      </c>
      <c r="X7" s="24">
        <v>624959</v>
      </c>
      <c r="Y7" s="24">
        <v>642182</v>
      </c>
      <c r="Z7" s="24">
        <v>661248</v>
      </c>
      <c r="AA7" s="24">
        <v>680394</v>
      </c>
      <c r="AB7" s="24">
        <v>695616</v>
      </c>
      <c r="AC7" s="24">
        <v>702392</v>
      </c>
      <c r="AD7" s="24">
        <v>706606</v>
      </c>
      <c r="AE7" s="24">
        <v>711299</v>
      </c>
      <c r="AF7" s="24">
        <v>714678</v>
      </c>
      <c r="AG7" s="24">
        <v>718919</v>
      </c>
      <c r="AH7" s="24">
        <v>724755</v>
      </c>
    </row>
    <row r="8" spans="1:34" ht="14.1" customHeight="1">
      <c r="A8" s="21">
        <v>6</v>
      </c>
      <c r="B8" s="22" t="s">
        <v>14</v>
      </c>
      <c r="C8" s="23">
        <v>571190</v>
      </c>
      <c r="D8" s="24">
        <v>544041</v>
      </c>
      <c r="E8" s="24">
        <v>511587</v>
      </c>
      <c r="F8" s="24">
        <v>476557</v>
      </c>
      <c r="G8" s="24">
        <v>444255</v>
      </c>
      <c r="H8" s="24">
        <v>409536</v>
      </c>
      <c r="I8" s="24">
        <v>383394</v>
      </c>
      <c r="J8" s="24">
        <v>349179</v>
      </c>
      <c r="K8" s="24">
        <v>314884</v>
      </c>
      <c r="L8" s="24">
        <v>283911</v>
      </c>
      <c r="M8" s="24">
        <v>258993</v>
      </c>
      <c r="N8" s="24">
        <v>251069</v>
      </c>
      <c r="O8" s="24">
        <v>242872</v>
      </c>
      <c r="P8" s="24">
        <v>234741</v>
      </c>
      <c r="Q8" s="24">
        <v>224713</v>
      </c>
      <c r="R8" s="24">
        <v>217144</v>
      </c>
      <c r="S8" s="24">
        <v>198086</v>
      </c>
      <c r="T8" s="24">
        <v>180379</v>
      </c>
      <c r="U8" s="24">
        <v>164197</v>
      </c>
      <c r="V8" s="24">
        <v>150005</v>
      </c>
      <c r="W8" s="24">
        <v>131911</v>
      </c>
      <c r="X8" s="24">
        <v>119357</v>
      </c>
      <c r="Y8" s="24">
        <v>116560</v>
      </c>
      <c r="Z8" s="24">
        <v>110750</v>
      </c>
      <c r="AA8" s="24">
        <v>104008</v>
      </c>
      <c r="AB8" s="24">
        <v>98879</v>
      </c>
      <c r="AC8" s="24">
        <v>90904</v>
      </c>
      <c r="AD8" s="24">
        <v>84421</v>
      </c>
      <c r="AE8" s="24">
        <v>78982</v>
      </c>
      <c r="AF8" s="24">
        <v>74564</v>
      </c>
      <c r="AG8" s="24">
        <v>70281</v>
      </c>
      <c r="AH8" s="24">
        <v>67367</v>
      </c>
    </row>
    <row r="9" spans="1:34" ht="14.1" customHeight="1">
      <c r="A9" s="21">
        <v>7</v>
      </c>
      <c r="B9" s="22" t="s">
        <v>15</v>
      </c>
      <c r="C9" s="23">
        <v>942207</v>
      </c>
      <c r="D9" s="24">
        <v>921621</v>
      </c>
      <c r="E9" s="24">
        <v>896834</v>
      </c>
      <c r="F9" s="24">
        <v>871946</v>
      </c>
      <c r="G9" s="24">
        <v>846410</v>
      </c>
      <c r="H9" s="24">
        <v>815870</v>
      </c>
      <c r="I9" s="24">
        <v>785126</v>
      </c>
      <c r="J9" s="24">
        <v>755192</v>
      </c>
      <c r="K9" s="24">
        <v>724099</v>
      </c>
      <c r="L9" s="24">
        <v>694642</v>
      </c>
      <c r="M9" s="24">
        <v>664075</v>
      </c>
      <c r="N9" s="24">
        <v>634569</v>
      </c>
      <c r="O9" s="24">
        <v>603066</v>
      </c>
      <c r="P9" s="24">
        <v>571935</v>
      </c>
      <c r="Q9" s="24">
        <v>539836</v>
      </c>
      <c r="R9" s="24">
        <v>507637</v>
      </c>
      <c r="S9" s="24">
        <v>468678</v>
      </c>
      <c r="T9" s="24">
        <v>418637</v>
      </c>
      <c r="U9" s="24">
        <v>380119</v>
      </c>
      <c r="V9" s="24">
        <v>343969</v>
      </c>
      <c r="W9" s="24">
        <v>284917</v>
      </c>
      <c r="X9" s="24">
        <v>233294</v>
      </c>
      <c r="Y9" s="24">
        <v>189891</v>
      </c>
      <c r="Z9" s="24">
        <v>148930</v>
      </c>
      <c r="AA9" s="24">
        <v>116273</v>
      </c>
      <c r="AB9" s="24">
        <v>109701</v>
      </c>
      <c r="AC9" s="24">
        <v>103273</v>
      </c>
      <c r="AD9" s="24">
        <v>97426</v>
      </c>
      <c r="AE9" s="24">
        <v>92949</v>
      </c>
      <c r="AF9" s="24">
        <v>88253</v>
      </c>
      <c r="AG9" s="24">
        <v>84644</v>
      </c>
      <c r="AH9" s="24">
        <v>80187</v>
      </c>
    </row>
    <row r="10" spans="1:34" ht="14.1" customHeight="1">
      <c r="A10" s="21">
        <v>8</v>
      </c>
      <c r="B10" s="22" t="s">
        <v>73</v>
      </c>
      <c r="C10" s="23">
        <v>852343</v>
      </c>
      <c r="D10" s="24">
        <v>874737</v>
      </c>
      <c r="E10" s="24">
        <v>883468</v>
      </c>
      <c r="F10" s="24">
        <v>890095</v>
      </c>
      <c r="G10" s="24">
        <v>895365</v>
      </c>
      <c r="H10" s="24">
        <v>887606</v>
      </c>
      <c r="I10" s="24">
        <v>897676</v>
      </c>
      <c r="J10" s="24">
        <v>902921</v>
      </c>
      <c r="K10" s="24">
        <v>901590</v>
      </c>
      <c r="L10" s="24">
        <v>895582</v>
      </c>
      <c r="M10" s="24">
        <v>899331</v>
      </c>
      <c r="N10" s="24">
        <v>910945</v>
      </c>
      <c r="O10" s="24">
        <v>912873</v>
      </c>
      <c r="P10" s="24">
        <v>902213</v>
      </c>
      <c r="Q10" s="24">
        <v>892246</v>
      </c>
      <c r="R10" s="24">
        <v>878529</v>
      </c>
      <c r="S10" s="24">
        <v>867746</v>
      </c>
      <c r="T10" s="24">
        <v>853912</v>
      </c>
      <c r="U10" s="24">
        <v>847999</v>
      </c>
      <c r="V10" s="24">
        <v>835820</v>
      </c>
      <c r="W10" s="24">
        <v>787584</v>
      </c>
      <c r="X10" s="24">
        <v>721504</v>
      </c>
      <c r="Y10" s="24">
        <v>678723</v>
      </c>
      <c r="Z10" s="24">
        <v>639047</v>
      </c>
      <c r="AA10" s="24">
        <v>584976</v>
      </c>
      <c r="AB10" s="24">
        <v>568886</v>
      </c>
      <c r="AC10" s="24">
        <v>548776</v>
      </c>
      <c r="AD10" s="24">
        <v>531939</v>
      </c>
      <c r="AE10" s="24">
        <v>518668</v>
      </c>
      <c r="AF10" s="24">
        <v>510887</v>
      </c>
      <c r="AG10" s="24">
        <v>489972</v>
      </c>
      <c r="AH10" s="24">
        <v>461497</v>
      </c>
    </row>
    <row r="11" spans="1:34" ht="14.1" customHeight="1">
      <c r="A11" s="21">
        <v>9</v>
      </c>
      <c r="B11" s="22" t="s">
        <v>74</v>
      </c>
      <c r="C11" s="23">
        <v>14684</v>
      </c>
      <c r="D11" s="24">
        <v>15988</v>
      </c>
      <c r="E11" s="24">
        <v>18164</v>
      </c>
      <c r="F11" s="24">
        <v>21222</v>
      </c>
      <c r="G11" s="24">
        <v>25039</v>
      </c>
      <c r="H11" s="24">
        <v>29586</v>
      </c>
      <c r="I11" s="24">
        <v>33637</v>
      </c>
      <c r="J11" s="24">
        <v>37047</v>
      </c>
      <c r="K11" s="24">
        <v>40066</v>
      </c>
      <c r="L11" s="24">
        <v>42982</v>
      </c>
      <c r="M11" s="24">
        <v>46819</v>
      </c>
      <c r="N11" s="24">
        <v>52767</v>
      </c>
      <c r="O11" s="24">
        <v>56939</v>
      </c>
      <c r="P11" s="24">
        <v>60036</v>
      </c>
      <c r="Q11" s="24">
        <v>63388</v>
      </c>
      <c r="R11" s="24">
        <v>66340</v>
      </c>
      <c r="S11" s="24">
        <v>68856</v>
      </c>
      <c r="T11" s="24">
        <v>70935</v>
      </c>
      <c r="U11" s="24">
        <v>73690</v>
      </c>
      <c r="V11" s="24">
        <v>75267</v>
      </c>
      <c r="W11" s="24">
        <v>76514</v>
      </c>
      <c r="X11" s="24">
        <v>76916</v>
      </c>
      <c r="Y11" s="24">
        <v>77056</v>
      </c>
      <c r="Z11" s="24">
        <v>75807</v>
      </c>
      <c r="AA11" s="24">
        <v>74029</v>
      </c>
      <c r="AB11" s="24">
        <v>71110</v>
      </c>
      <c r="AC11" s="24">
        <v>68096</v>
      </c>
      <c r="AD11" s="24">
        <v>66509</v>
      </c>
      <c r="AE11" s="24">
        <v>65345</v>
      </c>
      <c r="AF11" s="24">
        <v>63499</v>
      </c>
      <c r="AG11" s="24">
        <v>60060</v>
      </c>
      <c r="AH11" s="24">
        <v>54936</v>
      </c>
    </row>
    <row r="12" spans="1:34" ht="14.1" customHeight="1">
      <c r="A12" s="21">
        <v>10</v>
      </c>
      <c r="B12" s="22" t="s">
        <v>16</v>
      </c>
      <c r="C12" s="23">
        <v>226953</v>
      </c>
      <c r="D12" s="24">
        <v>226452</v>
      </c>
      <c r="E12" s="24">
        <v>222920</v>
      </c>
      <c r="F12" s="24">
        <v>217033</v>
      </c>
      <c r="G12" s="24">
        <v>209326</v>
      </c>
      <c r="H12" s="24">
        <v>199031</v>
      </c>
      <c r="I12" s="24">
        <v>186463</v>
      </c>
      <c r="J12" s="24">
        <v>173081</v>
      </c>
      <c r="K12" s="24">
        <v>157313</v>
      </c>
      <c r="L12" s="24">
        <v>139173</v>
      </c>
      <c r="M12" s="24">
        <v>118948</v>
      </c>
      <c r="N12" s="24">
        <v>96807</v>
      </c>
      <c r="O12" s="24">
        <v>81412</v>
      </c>
      <c r="P12" s="24">
        <v>70146</v>
      </c>
      <c r="Q12" s="24">
        <v>61153</v>
      </c>
      <c r="R12" s="24">
        <v>54917</v>
      </c>
      <c r="S12" s="24">
        <v>49749</v>
      </c>
      <c r="T12" s="24">
        <v>45400</v>
      </c>
      <c r="U12" s="24">
        <v>41216</v>
      </c>
      <c r="V12" s="24">
        <v>35824</v>
      </c>
      <c r="W12" s="24">
        <v>31053</v>
      </c>
      <c r="X12" s="24">
        <v>27179</v>
      </c>
      <c r="Y12" s="24">
        <v>24161</v>
      </c>
      <c r="Z12" s="24">
        <v>21366</v>
      </c>
      <c r="AA12" s="24">
        <v>18591</v>
      </c>
      <c r="AB12" s="24">
        <v>16397</v>
      </c>
      <c r="AC12" s="24">
        <v>14515</v>
      </c>
      <c r="AD12" s="24">
        <v>11834</v>
      </c>
      <c r="AE12" s="24">
        <v>9613</v>
      </c>
      <c r="AF12" s="24">
        <v>8050</v>
      </c>
      <c r="AG12" s="24">
        <v>6475</v>
      </c>
      <c r="AH12" s="24">
        <v>5052</v>
      </c>
    </row>
    <row r="13" spans="1:34">
      <c r="A13" s="21" t="s">
        <v>72</v>
      </c>
      <c r="B13" s="22" t="s">
        <v>75</v>
      </c>
      <c r="C13" s="23">
        <v>41462</v>
      </c>
      <c r="D13" s="24">
        <v>51361</v>
      </c>
      <c r="E13" s="24">
        <v>59204</v>
      </c>
      <c r="F13" s="24">
        <v>64368</v>
      </c>
      <c r="G13" s="24">
        <v>70385</v>
      </c>
      <c r="H13" s="24">
        <v>73899</v>
      </c>
      <c r="I13" s="24">
        <v>81133</v>
      </c>
      <c r="J13" s="24">
        <v>89402</v>
      </c>
      <c r="K13" s="24">
        <v>95189</v>
      </c>
      <c r="L13" s="24">
        <v>101581</v>
      </c>
      <c r="M13" s="24">
        <v>105828</v>
      </c>
      <c r="N13" s="24">
        <v>113933</v>
      </c>
      <c r="O13" s="24">
        <v>123193</v>
      </c>
      <c r="P13" s="24">
        <v>130712</v>
      </c>
      <c r="Q13" s="24">
        <v>133306</v>
      </c>
      <c r="R13" s="24">
        <v>140533</v>
      </c>
      <c r="S13" s="24">
        <v>149681</v>
      </c>
      <c r="T13" s="24">
        <v>155911</v>
      </c>
      <c r="U13" s="24">
        <v>166401</v>
      </c>
      <c r="V13" s="24">
        <v>174608</v>
      </c>
      <c r="W13" s="24">
        <v>186352</v>
      </c>
      <c r="X13" s="24">
        <v>180200</v>
      </c>
      <c r="Y13" s="24">
        <v>176839</v>
      </c>
      <c r="Z13" s="24">
        <v>177629</v>
      </c>
      <c r="AA13" s="24">
        <v>174843</v>
      </c>
      <c r="AB13" s="24">
        <v>170602</v>
      </c>
      <c r="AC13" s="24">
        <v>163186</v>
      </c>
      <c r="AD13" s="24">
        <v>156099</v>
      </c>
      <c r="AE13" s="24">
        <v>150370</v>
      </c>
      <c r="AF13" s="24">
        <v>142354</v>
      </c>
      <c r="AG13" s="24">
        <v>132650</v>
      </c>
      <c r="AH13" s="24">
        <v>119149</v>
      </c>
    </row>
    <row r="14" spans="1:34" ht="13.5" customHeight="1">
      <c r="A14" s="21" t="s">
        <v>71</v>
      </c>
      <c r="B14" s="22" t="s">
        <v>225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2132</v>
      </c>
      <c r="L14" s="24">
        <v>5547</v>
      </c>
      <c r="M14" s="24">
        <v>13582</v>
      </c>
      <c r="N14" s="24">
        <v>31533</v>
      </c>
      <c r="O14" s="24">
        <v>53782</v>
      </c>
      <c r="P14" s="24">
        <v>79362</v>
      </c>
      <c r="Q14" s="24">
        <v>112895</v>
      </c>
      <c r="R14" s="24">
        <v>177748</v>
      </c>
      <c r="S14" s="24">
        <v>269472</v>
      </c>
      <c r="T14" s="24">
        <v>311851</v>
      </c>
      <c r="U14" s="24">
        <v>361691</v>
      </c>
      <c r="V14" s="24">
        <v>405544</v>
      </c>
      <c r="W14" s="24">
        <v>447264</v>
      </c>
      <c r="X14" s="24">
        <v>470391</v>
      </c>
      <c r="Y14" s="24">
        <v>504163</v>
      </c>
      <c r="Z14" s="24">
        <v>538901</v>
      </c>
      <c r="AA14" s="24">
        <v>569286</v>
      </c>
      <c r="AB14" s="24">
        <v>591130</v>
      </c>
      <c r="AC14" s="24">
        <v>610534</v>
      </c>
      <c r="AD14" s="24">
        <v>630765</v>
      </c>
      <c r="AE14" s="24">
        <v>655750</v>
      </c>
      <c r="AF14" s="24">
        <v>678276</v>
      </c>
      <c r="AG14" s="24">
        <v>678683</v>
      </c>
      <c r="AH14" s="24">
        <v>681490</v>
      </c>
    </row>
    <row r="15" spans="1:34" ht="25.15" customHeight="1">
      <c r="A15" s="21" t="s">
        <v>87</v>
      </c>
      <c r="B15" s="22" t="s">
        <v>76</v>
      </c>
      <c r="C15" s="23">
        <v>94573</v>
      </c>
      <c r="D15" s="24">
        <v>107755</v>
      </c>
      <c r="E15" s="24">
        <v>120522</v>
      </c>
      <c r="F15" s="24">
        <v>135856</v>
      </c>
      <c r="G15" s="24">
        <v>153517</v>
      </c>
      <c r="H15" s="24">
        <v>175562</v>
      </c>
      <c r="I15" s="24">
        <v>194159</v>
      </c>
      <c r="J15" s="24">
        <v>210830</v>
      </c>
      <c r="K15" s="24">
        <v>229588</v>
      </c>
      <c r="L15" s="24">
        <v>246719</v>
      </c>
      <c r="M15" s="24">
        <v>264301</v>
      </c>
      <c r="N15" s="24">
        <v>295982</v>
      </c>
      <c r="O15" s="24">
        <v>322709</v>
      </c>
      <c r="P15" s="24">
        <v>343758</v>
      </c>
      <c r="Q15" s="24">
        <v>368586</v>
      </c>
      <c r="R15" s="24">
        <v>399225</v>
      </c>
      <c r="S15" s="24">
        <v>449867</v>
      </c>
      <c r="T15" s="24">
        <v>485962</v>
      </c>
      <c r="U15" s="24">
        <v>517725</v>
      </c>
      <c r="V15" s="24">
        <v>543731</v>
      </c>
      <c r="W15" s="24">
        <v>576626</v>
      </c>
      <c r="X15" s="24">
        <v>606632</v>
      </c>
      <c r="Y15" s="24">
        <v>647091</v>
      </c>
      <c r="Z15" s="24">
        <v>684552</v>
      </c>
      <c r="AA15" s="24">
        <v>718995</v>
      </c>
      <c r="AB15" s="24">
        <v>755942</v>
      </c>
      <c r="AC15" s="24">
        <v>788365</v>
      </c>
      <c r="AD15" s="24">
        <v>818217</v>
      </c>
      <c r="AE15" s="24">
        <v>843901</v>
      </c>
      <c r="AF15" s="24">
        <v>861558</v>
      </c>
      <c r="AG15" s="24">
        <v>881145</v>
      </c>
      <c r="AH15" s="24">
        <v>897423</v>
      </c>
    </row>
    <row r="16" spans="1:34" ht="13.5" customHeight="1">
      <c r="A16" s="21" t="s">
        <v>88</v>
      </c>
      <c r="B16" s="22" t="s">
        <v>227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843</v>
      </c>
      <c r="N16" s="24">
        <v>3229</v>
      </c>
      <c r="O16" s="24">
        <v>4485</v>
      </c>
      <c r="P16" s="24">
        <v>6367</v>
      </c>
      <c r="Q16" s="24">
        <v>11345</v>
      </c>
      <c r="R16" s="24">
        <v>25510</v>
      </c>
      <c r="S16" s="24">
        <v>45746</v>
      </c>
      <c r="T16" s="24">
        <v>71680</v>
      </c>
      <c r="U16" s="24">
        <v>90103</v>
      </c>
      <c r="V16" s="24">
        <v>111273</v>
      </c>
      <c r="W16" s="24">
        <v>132519</v>
      </c>
      <c r="X16" s="24">
        <v>156718</v>
      </c>
      <c r="Y16" s="24">
        <v>179602</v>
      </c>
      <c r="Z16" s="24">
        <v>204481</v>
      </c>
      <c r="AA16" s="24">
        <v>240366</v>
      </c>
      <c r="AB16" s="24">
        <v>281411</v>
      </c>
      <c r="AC16" s="24">
        <v>318990</v>
      </c>
      <c r="AD16" s="24">
        <v>364052</v>
      </c>
      <c r="AE16" s="24">
        <v>400710</v>
      </c>
      <c r="AF16" s="24">
        <v>427901</v>
      </c>
      <c r="AG16" s="24">
        <v>458711</v>
      </c>
      <c r="AH16" s="24">
        <v>489808</v>
      </c>
    </row>
    <row r="17" spans="1:34" ht="25.15" customHeight="1">
      <c r="A17" s="21">
        <v>13</v>
      </c>
      <c r="B17" s="22" t="s">
        <v>77</v>
      </c>
      <c r="C17" s="23">
        <v>173302</v>
      </c>
      <c r="D17" s="24">
        <v>190747</v>
      </c>
      <c r="E17" s="24">
        <v>201216</v>
      </c>
      <c r="F17" s="24">
        <v>211048</v>
      </c>
      <c r="G17" s="24">
        <v>219098</v>
      </c>
      <c r="H17" s="24">
        <v>227723</v>
      </c>
      <c r="I17" s="24">
        <v>238134</v>
      </c>
      <c r="J17" s="24">
        <v>242156</v>
      </c>
      <c r="K17" s="24">
        <v>243808</v>
      </c>
      <c r="L17" s="24">
        <v>246675</v>
      </c>
      <c r="M17" s="24">
        <v>248528</v>
      </c>
      <c r="N17" s="24">
        <v>253328</v>
      </c>
      <c r="O17" s="24">
        <v>255524</v>
      </c>
      <c r="P17" s="24">
        <v>257802</v>
      </c>
      <c r="Q17" s="24">
        <v>257503</v>
      </c>
      <c r="R17" s="24">
        <v>261127</v>
      </c>
      <c r="S17" s="24">
        <v>265280</v>
      </c>
      <c r="T17" s="24">
        <v>282426</v>
      </c>
      <c r="U17" s="24">
        <v>285409</v>
      </c>
      <c r="V17" s="24">
        <v>288628</v>
      </c>
      <c r="W17" s="24">
        <v>290301</v>
      </c>
      <c r="X17" s="24">
        <v>291710</v>
      </c>
      <c r="Y17" s="24">
        <v>293852</v>
      </c>
      <c r="Z17" s="24">
        <v>296292</v>
      </c>
      <c r="AA17" s="24">
        <v>302929</v>
      </c>
      <c r="AB17" s="24">
        <v>307185</v>
      </c>
      <c r="AC17" s="24">
        <v>309034</v>
      </c>
      <c r="AD17" s="24">
        <v>317826</v>
      </c>
      <c r="AE17" s="24">
        <v>319383</v>
      </c>
      <c r="AF17" s="24">
        <v>320136</v>
      </c>
      <c r="AG17" s="24">
        <v>323031</v>
      </c>
      <c r="AH17" s="24">
        <v>324139</v>
      </c>
    </row>
    <row r="18" spans="1:34" ht="25.15" customHeight="1">
      <c r="A18" s="21" t="s">
        <v>89</v>
      </c>
      <c r="B18" s="22" t="s">
        <v>17</v>
      </c>
      <c r="C18" s="23">
        <v>49096</v>
      </c>
      <c r="D18" s="24">
        <v>58547</v>
      </c>
      <c r="E18" s="24">
        <v>71721</v>
      </c>
      <c r="F18" s="24">
        <v>79514</v>
      </c>
      <c r="G18" s="24">
        <v>93262</v>
      </c>
      <c r="H18" s="24">
        <v>107704</v>
      </c>
      <c r="I18" s="24">
        <v>120154</v>
      </c>
      <c r="J18" s="24">
        <v>134514</v>
      </c>
      <c r="K18" s="24">
        <v>144735</v>
      </c>
      <c r="L18" s="24">
        <v>157307</v>
      </c>
      <c r="M18" s="24">
        <v>164859</v>
      </c>
      <c r="N18" s="24">
        <v>170552</v>
      </c>
      <c r="O18" s="24">
        <v>181772</v>
      </c>
      <c r="P18" s="24">
        <v>189423</v>
      </c>
      <c r="Q18" s="24">
        <v>201286</v>
      </c>
      <c r="R18" s="24">
        <v>214058</v>
      </c>
      <c r="S18" s="24">
        <v>234989</v>
      </c>
      <c r="T18" s="24">
        <v>257949</v>
      </c>
      <c r="U18" s="24">
        <v>280063</v>
      </c>
      <c r="V18" s="24">
        <v>302957</v>
      </c>
      <c r="W18" s="24">
        <v>317813</v>
      </c>
      <c r="X18" s="24">
        <v>343561</v>
      </c>
      <c r="Y18" s="24">
        <v>363908</v>
      </c>
      <c r="Z18" s="24">
        <v>378730</v>
      </c>
      <c r="AA18" s="24">
        <v>393724</v>
      </c>
      <c r="AB18" s="24">
        <v>411168</v>
      </c>
      <c r="AC18" s="24">
        <v>429911</v>
      </c>
      <c r="AD18" s="24">
        <v>444049</v>
      </c>
      <c r="AE18" s="24">
        <v>454488</v>
      </c>
      <c r="AF18" s="24">
        <v>464445</v>
      </c>
      <c r="AG18" s="24">
        <v>476000</v>
      </c>
      <c r="AH18" s="24">
        <v>477780</v>
      </c>
    </row>
    <row r="19" spans="1:34" ht="13.5" customHeight="1">
      <c r="A19" s="21" t="s">
        <v>90</v>
      </c>
      <c r="B19" s="22" t="s">
        <v>228</v>
      </c>
      <c r="C19" s="2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1372</v>
      </c>
      <c r="Q19" s="24">
        <v>1372</v>
      </c>
      <c r="R19" s="24">
        <v>4289</v>
      </c>
      <c r="S19" s="24">
        <v>10424</v>
      </c>
      <c r="T19" s="24">
        <v>17031</v>
      </c>
      <c r="U19" s="24">
        <v>27921</v>
      </c>
      <c r="V19" s="24">
        <v>38137</v>
      </c>
      <c r="W19" s="24">
        <v>43503</v>
      </c>
      <c r="X19" s="24">
        <v>52949</v>
      </c>
      <c r="Y19" s="24">
        <v>60301</v>
      </c>
      <c r="Z19" s="24">
        <v>60838</v>
      </c>
      <c r="AA19" s="24">
        <v>68172</v>
      </c>
      <c r="AB19" s="24">
        <v>72823</v>
      </c>
      <c r="AC19" s="24">
        <v>82952</v>
      </c>
      <c r="AD19" s="24">
        <v>89786</v>
      </c>
      <c r="AE19" s="24">
        <v>95521</v>
      </c>
      <c r="AF19" s="24">
        <v>97131</v>
      </c>
      <c r="AG19" s="24">
        <v>99369</v>
      </c>
      <c r="AH19" s="24">
        <v>105265</v>
      </c>
    </row>
    <row r="20" spans="1:34" ht="25.15" customHeight="1">
      <c r="A20" s="21">
        <v>15</v>
      </c>
      <c r="B20" s="22" t="s">
        <v>18</v>
      </c>
      <c r="C20" s="23">
        <v>79607</v>
      </c>
      <c r="D20" s="24">
        <v>87782</v>
      </c>
      <c r="E20" s="24">
        <v>96477</v>
      </c>
      <c r="F20" s="24">
        <v>101247</v>
      </c>
      <c r="G20" s="24">
        <v>105011</v>
      </c>
      <c r="H20" s="24">
        <v>110030</v>
      </c>
      <c r="I20" s="24">
        <v>111485</v>
      </c>
      <c r="J20" s="24">
        <v>115606</v>
      </c>
      <c r="K20" s="24">
        <v>114647</v>
      </c>
      <c r="L20" s="24">
        <v>117536</v>
      </c>
      <c r="M20" s="24">
        <v>120056</v>
      </c>
      <c r="N20" s="24">
        <v>121087</v>
      </c>
      <c r="O20" s="24">
        <v>121830</v>
      </c>
      <c r="P20" s="24">
        <v>122791</v>
      </c>
      <c r="Q20" s="24">
        <v>121195</v>
      </c>
      <c r="R20" s="24">
        <v>121637</v>
      </c>
      <c r="S20" s="24">
        <v>122482</v>
      </c>
      <c r="T20" s="24">
        <v>124275</v>
      </c>
      <c r="U20" s="24">
        <v>126968</v>
      </c>
      <c r="V20" s="24">
        <v>127513</v>
      </c>
      <c r="W20" s="24">
        <v>128795</v>
      </c>
      <c r="X20" s="24">
        <v>132411</v>
      </c>
      <c r="Y20" s="24">
        <v>131733</v>
      </c>
      <c r="Z20" s="24">
        <v>133441</v>
      </c>
      <c r="AA20" s="24">
        <v>135116</v>
      </c>
      <c r="AB20" s="24">
        <v>132584</v>
      </c>
      <c r="AC20" s="24">
        <v>132731</v>
      </c>
      <c r="AD20" s="24">
        <v>134548</v>
      </c>
      <c r="AE20" s="24">
        <v>139245</v>
      </c>
      <c r="AF20" s="24">
        <v>140210</v>
      </c>
      <c r="AG20" s="24">
        <v>141364</v>
      </c>
      <c r="AH20" s="24">
        <v>141144</v>
      </c>
    </row>
    <row r="21" spans="1:34" ht="25.15" customHeight="1">
      <c r="A21" s="21" t="s">
        <v>91</v>
      </c>
      <c r="B21" s="22" t="s">
        <v>19</v>
      </c>
      <c r="C21" s="23">
        <v>64049</v>
      </c>
      <c r="D21" s="24">
        <v>86094</v>
      </c>
      <c r="E21" s="24">
        <v>105882</v>
      </c>
      <c r="F21" s="24">
        <v>117614</v>
      </c>
      <c r="G21" s="24">
        <v>146906</v>
      </c>
      <c r="H21" s="24">
        <v>226676</v>
      </c>
      <c r="I21" s="24">
        <v>272806</v>
      </c>
      <c r="J21" s="24">
        <v>312487</v>
      </c>
      <c r="K21" s="24">
        <v>339863</v>
      </c>
      <c r="L21" s="24">
        <v>367944</v>
      </c>
      <c r="M21" s="24">
        <v>398776</v>
      </c>
      <c r="N21" s="24">
        <v>406869</v>
      </c>
      <c r="O21" s="24">
        <v>435245</v>
      </c>
      <c r="P21" s="24">
        <v>471209</v>
      </c>
      <c r="Q21" s="24">
        <v>496780</v>
      </c>
      <c r="R21" s="24">
        <v>513002</v>
      </c>
      <c r="S21" s="24">
        <v>585096</v>
      </c>
      <c r="T21" s="24">
        <v>668769</v>
      </c>
      <c r="U21" s="24">
        <v>774084</v>
      </c>
      <c r="V21" s="24">
        <v>876788</v>
      </c>
      <c r="W21" s="24">
        <v>955096</v>
      </c>
      <c r="X21" s="24">
        <v>1086722</v>
      </c>
      <c r="Y21" s="24">
        <v>1190743</v>
      </c>
      <c r="Z21" s="24">
        <v>1303807</v>
      </c>
      <c r="AA21" s="24">
        <v>1414841</v>
      </c>
      <c r="AB21" s="24">
        <v>1510430</v>
      </c>
      <c r="AC21" s="24">
        <v>1607165</v>
      </c>
      <c r="AD21" s="24">
        <v>1706289</v>
      </c>
      <c r="AE21" s="24">
        <v>1760443</v>
      </c>
      <c r="AF21" s="24">
        <v>1842637</v>
      </c>
      <c r="AG21" s="24">
        <v>1977079</v>
      </c>
      <c r="AH21" s="24">
        <v>2007316</v>
      </c>
    </row>
    <row r="22" spans="1:34" ht="13.5" customHeight="1">
      <c r="A22" s="21" t="s">
        <v>92</v>
      </c>
      <c r="B22" s="22" t="s">
        <v>229</v>
      </c>
      <c r="C22" s="2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2146</v>
      </c>
      <c r="R22" s="24">
        <v>2146</v>
      </c>
      <c r="S22" s="24">
        <v>10393</v>
      </c>
      <c r="T22" s="24">
        <v>19190</v>
      </c>
      <c r="U22" s="24">
        <v>36475</v>
      </c>
      <c r="V22" s="24">
        <v>40154</v>
      </c>
      <c r="W22" s="24">
        <v>41402</v>
      </c>
      <c r="X22" s="24">
        <v>60834</v>
      </c>
      <c r="Y22" s="24">
        <v>63376</v>
      </c>
      <c r="Z22" s="24">
        <v>67115</v>
      </c>
      <c r="AA22" s="24">
        <v>80201</v>
      </c>
      <c r="AB22" s="24">
        <v>82669</v>
      </c>
      <c r="AC22" s="24">
        <v>89509</v>
      </c>
      <c r="AD22" s="24">
        <v>91474</v>
      </c>
      <c r="AE22" s="24">
        <v>93680</v>
      </c>
      <c r="AF22" s="24">
        <v>98448</v>
      </c>
      <c r="AG22" s="24">
        <v>100691</v>
      </c>
      <c r="AH22" s="24">
        <v>100691</v>
      </c>
    </row>
    <row r="23" spans="1:34" ht="25.15" customHeight="1">
      <c r="A23" s="21">
        <v>17</v>
      </c>
      <c r="B23" s="22" t="s">
        <v>20</v>
      </c>
      <c r="C23" s="23">
        <v>258162</v>
      </c>
      <c r="D23" s="24">
        <v>286793</v>
      </c>
      <c r="E23" s="24">
        <v>311872</v>
      </c>
      <c r="F23" s="24">
        <v>336506</v>
      </c>
      <c r="G23" s="24">
        <v>390330</v>
      </c>
      <c r="H23" s="24">
        <v>414078</v>
      </c>
      <c r="I23" s="24">
        <v>423981</v>
      </c>
      <c r="J23" s="24">
        <v>439610</v>
      </c>
      <c r="K23" s="24">
        <v>443748</v>
      </c>
      <c r="L23" s="24">
        <v>459905</v>
      </c>
      <c r="M23" s="24">
        <v>489850</v>
      </c>
      <c r="N23" s="24">
        <v>523303</v>
      </c>
      <c r="O23" s="24">
        <v>543518</v>
      </c>
      <c r="P23" s="24">
        <v>536316</v>
      </c>
      <c r="Q23" s="24">
        <v>539730</v>
      </c>
      <c r="R23" s="24">
        <v>541833</v>
      </c>
      <c r="S23" s="24">
        <v>547994</v>
      </c>
      <c r="T23" s="24">
        <v>563006</v>
      </c>
      <c r="U23" s="24">
        <v>554236</v>
      </c>
      <c r="V23" s="24">
        <v>556617</v>
      </c>
      <c r="W23" s="24">
        <v>578120</v>
      </c>
      <c r="X23" s="24">
        <v>579425</v>
      </c>
      <c r="Y23" s="24">
        <v>585338</v>
      </c>
      <c r="Z23" s="24">
        <v>585876</v>
      </c>
      <c r="AA23" s="24">
        <v>601881</v>
      </c>
      <c r="AB23" s="24">
        <v>598737</v>
      </c>
      <c r="AC23" s="24">
        <v>587183</v>
      </c>
      <c r="AD23" s="24">
        <v>579453</v>
      </c>
      <c r="AE23" s="24">
        <v>574616</v>
      </c>
      <c r="AF23" s="24">
        <v>591122</v>
      </c>
      <c r="AG23" s="24">
        <v>591811</v>
      </c>
      <c r="AH23" s="24">
        <v>598952</v>
      </c>
    </row>
    <row r="24" spans="1:34" ht="14.1" customHeight="1">
      <c r="A24" s="21">
        <v>18</v>
      </c>
      <c r="B24" s="22" t="s">
        <v>21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4">
        <v>691</v>
      </c>
      <c r="I24" s="24">
        <v>4322</v>
      </c>
      <c r="J24" s="24">
        <v>18216</v>
      </c>
      <c r="K24" s="24">
        <v>34920</v>
      </c>
      <c r="L24" s="24">
        <v>39370</v>
      </c>
      <c r="M24" s="24">
        <v>41370</v>
      </c>
      <c r="N24" s="24">
        <v>34756</v>
      </c>
      <c r="O24" s="24">
        <v>27368</v>
      </c>
      <c r="P24" s="24">
        <v>18320</v>
      </c>
      <c r="Q24" s="24">
        <v>19452</v>
      </c>
      <c r="R24" s="24">
        <v>21323</v>
      </c>
      <c r="S24" s="24">
        <v>48321</v>
      </c>
      <c r="T24" s="24">
        <v>95027</v>
      </c>
      <c r="U24" s="24">
        <v>164232</v>
      </c>
      <c r="V24" s="24">
        <v>252120</v>
      </c>
      <c r="W24" s="24">
        <v>362842</v>
      </c>
      <c r="X24" s="24">
        <v>356555</v>
      </c>
      <c r="Y24" s="24">
        <v>420657</v>
      </c>
      <c r="Z24" s="24">
        <v>482315</v>
      </c>
      <c r="AA24" s="24">
        <v>458137</v>
      </c>
      <c r="AB24" s="24">
        <v>556490</v>
      </c>
      <c r="AC24" s="24">
        <v>582493</v>
      </c>
      <c r="AD24" s="24">
        <v>636156</v>
      </c>
      <c r="AE24" s="24">
        <v>629040</v>
      </c>
      <c r="AF24" s="24">
        <v>874103</v>
      </c>
      <c r="AG24" s="24">
        <v>938631</v>
      </c>
      <c r="AH24" s="24">
        <v>1008318</v>
      </c>
    </row>
    <row r="25" spans="1:34" ht="14.1" customHeight="1">
      <c r="A25" s="21">
        <v>19</v>
      </c>
      <c r="B25" s="22" t="s">
        <v>22</v>
      </c>
      <c r="C25" s="23">
        <v>180982</v>
      </c>
      <c r="D25" s="24">
        <v>178933</v>
      </c>
      <c r="E25" s="24">
        <v>210811</v>
      </c>
      <c r="F25" s="24">
        <v>238340</v>
      </c>
      <c r="G25" s="24">
        <v>283929</v>
      </c>
      <c r="H25" s="24">
        <v>342144</v>
      </c>
      <c r="I25" s="24">
        <v>489210</v>
      </c>
      <c r="J25" s="24">
        <v>352234</v>
      </c>
      <c r="K25" s="24">
        <v>315982</v>
      </c>
      <c r="L25" s="24">
        <v>288563</v>
      </c>
      <c r="M25" s="24">
        <v>407260</v>
      </c>
      <c r="N25" s="24">
        <v>421483</v>
      </c>
      <c r="O25" s="24">
        <v>451126</v>
      </c>
      <c r="P25" s="24">
        <v>481101</v>
      </c>
      <c r="Q25" s="24">
        <v>496477</v>
      </c>
      <c r="R25" s="24">
        <v>509844</v>
      </c>
      <c r="S25" s="24">
        <v>548326</v>
      </c>
      <c r="T25" s="24">
        <v>660149</v>
      </c>
      <c r="U25" s="24">
        <v>680835</v>
      </c>
      <c r="V25" s="24">
        <v>764242</v>
      </c>
      <c r="W25" s="24">
        <v>895341</v>
      </c>
      <c r="X25" s="24">
        <v>956950</v>
      </c>
      <c r="Y25" s="24">
        <v>1006074</v>
      </c>
      <c r="Z25" s="24">
        <v>1107381</v>
      </c>
      <c r="AA25" s="24">
        <v>1125613</v>
      </c>
      <c r="AB25" s="24">
        <v>1137322</v>
      </c>
      <c r="AC25" s="24">
        <v>1273612</v>
      </c>
      <c r="AD25" s="24">
        <v>1379495</v>
      </c>
      <c r="AE25" s="24">
        <v>1311613</v>
      </c>
      <c r="AF25" s="24">
        <v>1294421</v>
      </c>
      <c r="AG25" s="24">
        <v>1333553</v>
      </c>
      <c r="AH25" s="24">
        <v>1576608</v>
      </c>
    </row>
    <row r="26" spans="1:34" ht="14.1" customHeight="1">
      <c r="A26" s="25">
        <v>20</v>
      </c>
      <c r="B26" s="26" t="s">
        <v>230</v>
      </c>
      <c r="C26" s="27">
        <v>143855</v>
      </c>
      <c r="D26" s="28">
        <v>160827</v>
      </c>
      <c r="E26" s="28">
        <v>167246</v>
      </c>
      <c r="F26" s="28">
        <v>168690</v>
      </c>
      <c r="G26" s="28">
        <v>164130</v>
      </c>
      <c r="H26" s="28">
        <v>175282</v>
      </c>
      <c r="I26" s="28">
        <v>177879</v>
      </c>
      <c r="J26" s="28">
        <v>175058</v>
      </c>
      <c r="K26" s="28">
        <v>172639</v>
      </c>
      <c r="L26" s="28">
        <v>184973</v>
      </c>
      <c r="M26" s="28">
        <v>198426</v>
      </c>
      <c r="N26" s="28">
        <v>201904</v>
      </c>
      <c r="O26" s="28">
        <v>206567</v>
      </c>
      <c r="P26" s="28">
        <v>219013</v>
      </c>
      <c r="Q26" s="28">
        <v>234977</v>
      </c>
      <c r="R26" s="28">
        <v>244279</v>
      </c>
      <c r="S26" s="28">
        <v>259474</v>
      </c>
      <c r="T26" s="28">
        <v>252912</v>
      </c>
      <c r="U26" s="28">
        <v>260034</v>
      </c>
      <c r="V26" s="28">
        <v>286170</v>
      </c>
      <c r="W26" s="28">
        <v>313498</v>
      </c>
      <c r="X26" s="28">
        <v>288494</v>
      </c>
      <c r="Y26" s="28">
        <v>289140</v>
      </c>
      <c r="Z26" s="28">
        <v>309301</v>
      </c>
      <c r="AA26" s="28">
        <v>301603</v>
      </c>
      <c r="AB26" s="28">
        <v>345049</v>
      </c>
      <c r="AC26" s="28">
        <v>341959</v>
      </c>
      <c r="AD26" s="28">
        <v>345409</v>
      </c>
      <c r="AE26" s="28">
        <v>348212</v>
      </c>
      <c r="AF26" s="28">
        <v>369557</v>
      </c>
      <c r="AG26" s="28">
        <v>363650</v>
      </c>
      <c r="AH26" s="28">
        <v>359633</v>
      </c>
    </row>
    <row r="27" spans="1:34" ht="3.2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95" customHeight="1">
      <c r="A28" s="33" t="s">
        <v>23</v>
      </c>
      <c r="B28" s="34" t="s">
        <v>24</v>
      </c>
      <c r="C28" s="35">
        <v>1836636</v>
      </c>
      <c r="D28" s="36">
        <v>1798646</v>
      </c>
      <c r="E28" s="36">
        <v>1751896</v>
      </c>
      <c r="F28" s="36">
        <v>1697331</v>
      </c>
      <c r="G28" s="36">
        <v>1648594</v>
      </c>
      <c r="H28" s="36">
        <v>1579620</v>
      </c>
      <c r="I28" s="36">
        <v>1552664</v>
      </c>
      <c r="J28" s="36">
        <v>1517695</v>
      </c>
      <c r="K28" s="36">
        <v>1473309</v>
      </c>
      <c r="L28" s="36">
        <v>1433200</v>
      </c>
      <c r="M28" s="36">
        <v>1387382</v>
      </c>
      <c r="N28" s="36">
        <v>1347699</v>
      </c>
      <c r="O28" s="36">
        <v>1342946</v>
      </c>
      <c r="P28" s="36">
        <v>1345363</v>
      </c>
      <c r="Q28" s="36">
        <v>1342541</v>
      </c>
      <c r="R28" s="36">
        <v>1346220</v>
      </c>
      <c r="S28" s="36">
        <v>1372247</v>
      </c>
      <c r="T28" s="36">
        <v>1391114</v>
      </c>
      <c r="U28" s="36">
        <v>1416113</v>
      </c>
      <c r="V28" s="36">
        <v>1451911</v>
      </c>
      <c r="W28" s="36">
        <v>1468115</v>
      </c>
      <c r="X28" s="36">
        <v>1465804</v>
      </c>
      <c r="Y28" s="36">
        <v>1479752</v>
      </c>
      <c r="Z28" s="36">
        <v>1496853</v>
      </c>
      <c r="AA28" s="36">
        <v>1503096</v>
      </c>
      <c r="AB28" s="36">
        <v>1505386</v>
      </c>
      <c r="AC28" s="36">
        <v>1494156</v>
      </c>
      <c r="AD28" s="36">
        <v>1476225</v>
      </c>
      <c r="AE28" s="36">
        <v>1459746</v>
      </c>
      <c r="AF28" s="36">
        <v>1438424</v>
      </c>
      <c r="AG28" s="36">
        <v>1422699</v>
      </c>
      <c r="AH28" s="36">
        <v>1403107</v>
      </c>
    </row>
    <row r="29" spans="1:34" ht="15.95" customHeight="1">
      <c r="A29" s="37" t="s">
        <v>25</v>
      </c>
      <c r="B29" s="38" t="s">
        <v>26</v>
      </c>
      <c r="C29" s="23">
        <v>2077649</v>
      </c>
      <c r="D29" s="24">
        <v>2090160</v>
      </c>
      <c r="E29" s="24">
        <v>2080589</v>
      </c>
      <c r="F29" s="24">
        <v>2064664</v>
      </c>
      <c r="G29" s="24">
        <v>2046525</v>
      </c>
      <c r="H29" s="24">
        <v>2005992</v>
      </c>
      <c r="I29" s="24">
        <v>1984035</v>
      </c>
      <c r="J29" s="24">
        <v>1957642</v>
      </c>
      <c r="K29" s="24">
        <v>1920390</v>
      </c>
      <c r="L29" s="24">
        <v>1879507</v>
      </c>
      <c r="M29" s="24">
        <v>1848583</v>
      </c>
      <c r="N29" s="24">
        <v>1840554</v>
      </c>
      <c r="O29" s="24">
        <v>1831264</v>
      </c>
      <c r="P29" s="24">
        <v>1814404</v>
      </c>
      <c r="Q29" s="24">
        <v>1802823</v>
      </c>
      <c r="R29" s="24">
        <v>1825704</v>
      </c>
      <c r="S29" s="24">
        <v>1874182</v>
      </c>
      <c r="T29" s="24">
        <v>1856647</v>
      </c>
      <c r="U29" s="24">
        <v>1871116</v>
      </c>
      <c r="V29" s="24">
        <v>1871032</v>
      </c>
      <c r="W29" s="24">
        <v>1813684</v>
      </c>
      <c r="X29" s="24">
        <v>1709485</v>
      </c>
      <c r="Y29" s="24">
        <v>1650834</v>
      </c>
      <c r="Z29" s="24">
        <v>1601681</v>
      </c>
      <c r="AA29" s="24">
        <v>1537997</v>
      </c>
      <c r="AB29" s="24">
        <v>1527826</v>
      </c>
      <c r="AC29" s="24">
        <v>1508380</v>
      </c>
      <c r="AD29" s="24">
        <v>1494571</v>
      </c>
      <c r="AE29" s="24">
        <v>1492696</v>
      </c>
      <c r="AF29" s="24">
        <v>1491318</v>
      </c>
      <c r="AG29" s="24">
        <v>1452483</v>
      </c>
      <c r="AH29" s="24">
        <v>1402310</v>
      </c>
    </row>
    <row r="30" spans="1:34" ht="15.95" customHeight="1">
      <c r="A30" s="37" t="s">
        <v>27</v>
      </c>
      <c r="B30" s="38" t="s">
        <v>28</v>
      </c>
      <c r="C30" s="23">
        <v>718789</v>
      </c>
      <c r="D30" s="24">
        <v>817718</v>
      </c>
      <c r="E30" s="24">
        <v>907690</v>
      </c>
      <c r="F30" s="24">
        <v>981785</v>
      </c>
      <c r="G30" s="24">
        <v>1108124</v>
      </c>
      <c r="H30" s="24">
        <v>1262464</v>
      </c>
      <c r="I30" s="24">
        <v>1365041</v>
      </c>
      <c r="J30" s="24">
        <v>1473418</v>
      </c>
      <c r="K30" s="24">
        <v>1551309</v>
      </c>
      <c r="L30" s="24">
        <v>1635456</v>
      </c>
      <c r="M30" s="24">
        <v>1728582</v>
      </c>
      <c r="N30" s="24">
        <v>1809106</v>
      </c>
      <c r="O30" s="24">
        <v>1892450</v>
      </c>
      <c r="P30" s="24">
        <v>1947358</v>
      </c>
      <c r="Q30" s="24">
        <v>2019394</v>
      </c>
      <c r="R30" s="24">
        <v>2104151</v>
      </c>
      <c r="S30" s="24">
        <v>2320592</v>
      </c>
      <c r="T30" s="24">
        <v>2585316</v>
      </c>
      <c r="U30" s="24">
        <v>2857214</v>
      </c>
      <c r="V30" s="24">
        <v>3137919</v>
      </c>
      <c r="W30" s="24">
        <v>3427018</v>
      </c>
      <c r="X30" s="24">
        <v>3667517</v>
      </c>
      <c r="Y30" s="24">
        <v>3936600</v>
      </c>
      <c r="Z30" s="24">
        <v>4197447</v>
      </c>
      <c r="AA30" s="24">
        <v>4414362</v>
      </c>
      <c r="AB30" s="24">
        <v>4709440</v>
      </c>
      <c r="AC30" s="24">
        <v>4928335</v>
      </c>
      <c r="AD30" s="24">
        <v>5181849</v>
      </c>
      <c r="AE30" s="24">
        <v>5311028</v>
      </c>
      <c r="AF30" s="24">
        <v>5717692</v>
      </c>
      <c r="AG30" s="24">
        <v>5987834</v>
      </c>
      <c r="AH30" s="24">
        <v>6150835</v>
      </c>
    </row>
    <row r="31" spans="1:34" ht="15.95" customHeight="1">
      <c r="A31" s="39" t="s">
        <v>29</v>
      </c>
      <c r="B31" s="40" t="s">
        <v>30</v>
      </c>
      <c r="C31" s="27">
        <v>324838</v>
      </c>
      <c r="D31" s="28">
        <v>339760</v>
      </c>
      <c r="E31" s="28">
        <v>378057</v>
      </c>
      <c r="F31" s="28">
        <v>407029</v>
      </c>
      <c r="G31" s="28">
        <v>448058</v>
      </c>
      <c r="H31" s="28">
        <v>517426</v>
      </c>
      <c r="I31" s="28">
        <v>667089</v>
      </c>
      <c r="J31" s="28">
        <v>527292</v>
      </c>
      <c r="K31" s="28">
        <v>488621</v>
      </c>
      <c r="L31" s="28">
        <v>473536</v>
      </c>
      <c r="M31" s="28">
        <v>605687</v>
      </c>
      <c r="N31" s="28">
        <v>623386</v>
      </c>
      <c r="O31" s="28">
        <v>657692</v>
      </c>
      <c r="P31" s="28">
        <v>700114</v>
      </c>
      <c r="Q31" s="28">
        <v>731454</v>
      </c>
      <c r="R31" s="28">
        <v>754123</v>
      </c>
      <c r="S31" s="28">
        <v>807800</v>
      </c>
      <c r="T31" s="28">
        <v>913061</v>
      </c>
      <c r="U31" s="28">
        <v>940869</v>
      </c>
      <c r="V31" s="28">
        <v>1050412</v>
      </c>
      <c r="W31" s="28">
        <v>1208839</v>
      </c>
      <c r="X31" s="28">
        <v>1245443</v>
      </c>
      <c r="Y31" s="28">
        <v>1295214</v>
      </c>
      <c r="Z31" s="28">
        <v>1416682</v>
      </c>
      <c r="AA31" s="28">
        <v>1427217</v>
      </c>
      <c r="AB31" s="28">
        <v>1482371</v>
      </c>
      <c r="AC31" s="28">
        <v>1615572</v>
      </c>
      <c r="AD31" s="28">
        <v>1724904</v>
      </c>
      <c r="AE31" s="28">
        <v>1659825</v>
      </c>
      <c r="AF31" s="28">
        <v>1663978</v>
      </c>
      <c r="AG31" s="28">
        <v>1697203</v>
      </c>
      <c r="AH31" s="28">
        <v>1936241</v>
      </c>
    </row>
    <row r="32" spans="1:34" ht="3.2" customHeight="1">
      <c r="A32" s="29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95" customHeight="1">
      <c r="A33" s="41" t="s">
        <v>31</v>
      </c>
      <c r="B33" s="42" t="s">
        <v>32</v>
      </c>
      <c r="C33" s="43">
        <v>4957911</v>
      </c>
      <c r="D33" s="43">
        <v>5046284</v>
      </c>
      <c r="E33" s="43">
        <v>5118232</v>
      </c>
      <c r="F33" s="43">
        <v>5150809</v>
      </c>
      <c r="G33" s="43">
        <v>5251301</v>
      </c>
      <c r="H33" s="43">
        <v>5365501</v>
      </c>
      <c r="I33" s="43">
        <v>5568829</v>
      </c>
      <c r="J33" s="43">
        <v>5476047</v>
      </c>
      <c r="K33" s="43">
        <v>5433629</v>
      </c>
      <c r="L33" s="43">
        <v>5421700</v>
      </c>
      <c r="M33" s="43">
        <v>5570234</v>
      </c>
      <c r="N33" s="43">
        <v>5620746</v>
      </c>
      <c r="O33" s="43">
        <v>5724353</v>
      </c>
      <c r="P33" s="43">
        <v>5807239</v>
      </c>
      <c r="Q33" s="43">
        <v>5896213</v>
      </c>
      <c r="R33" s="43">
        <v>6030198</v>
      </c>
      <c r="S33" s="43">
        <v>6374821</v>
      </c>
      <c r="T33" s="43">
        <v>6746138</v>
      </c>
      <c r="U33" s="43">
        <v>7085313</v>
      </c>
      <c r="V33" s="43">
        <v>7511273</v>
      </c>
      <c r="W33" s="43">
        <v>7917656</v>
      </c>
      <c r="X33" s="43">
        <v>8088249</v>
      </c>
      <c r="Y33" s="43">
        <v>8362401</v>
      </c>
      <c r="Z33" s="43">
        <v>8712662</v>
      </c>
      <c r="AA33" s="43">
        <v>8882672</v>
      </c>
      <c r="AB33" s="44">
        <v>9225023</v>
      </c>
      <c r="AC33" s="44">
        <v>9546442</v>
      </c>
      <c r="AD33" s="44">
        <v>9877549</v>
      </c>
      <c r="AE33" s="44">
        <v>9923294</v>
      </c>
      <c r="AF33" s="44">
        <v>10311412</v>
      </c>
      <c r="AG33" s="44">
        <v>10560219</v>
      </c>
      <c r="AH33" s="44">
        <v>10892492</v>
      </c>
    </row>
    <row r="34" spans="1:34" ht="3.2" customHeight="1">
      <c r="A34" s="3"/>
      <c r="B34" s="2"/>
      <c r="C34" s="4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5.95" customHeight="1">
      <c r="A35" s="33" t="s">
        <v>31</v>
      </c>
      <c r="B35" s="46" t="s">
        <v>85</v>
      </c>
      <c r="C35" s="36">
        <v>4814056</v>
      </c>
      <c r="D35" s="36">
        <v>4885457</v>
      </c>
      <c r="E35" s="36">
        <v>4950986</v>
      </c>
      <c r="F35" s="36">
        <v>4982119</v>
      </c>
      <c r="G35" s="36">
        <v>5087171</v>
      </c>
      <c r="H35" s="36">
        <v>5190219</v>
      </c>
      <c r="I35" s="36">
        <v>5390950</v>
      </c>
      <c r="J35" s="36">
        <v>5300988</v>
      </c>
      <c r="K35" s="36">
        <v>5260991</v>
      </c>
      <c r="L35" s="36">
        <v>5236727</v>
      </c>
      <c r="M35" s="36">
        <v>5371807</v>
      </c>
      <c r="N35" s="36">
        <v>5418842</v>
      </c>
      <c r="O35" s="36">
        <v>5517787</v>
      </c>
      <c r="P35" s="36">
        <v>5588226</v>
      </c>
      <c r="Q35" s="36">
        <v>5661236</v>
      </c>
      <c r="R35" s="36">
        <v>5785919</v>
      </c>
      <c r="S35" s="36">
        <v>6115346</v>
      </c>
      <c r="T35" s="36">
        <v>6493226</v>
      </c>
      <c r="U35" s="36">
        <v>6825278</v>
      </c>
      <c r="V35" s="36">
        <v>7225103</v>
      </c>
      <c r="W35" s="36">
        <v>7604158</v>
      </c>
      <c r="X35" s="36">
        <v>7799755</v>
      </c>
      <c r="Y35" s="36">
        <v>8073260</v>
      </c>
      <c r="Z35" s="36">
        <v>8403361</v>
      </c>
      <c r="AA35" s="36">
        <v>8581069</v>
      </c>
      <c r="AB35" s="47">
        <v>8879974</v>
      </c>
      <c r="AC35" s="47">
        <v>9204483</v>
      </c>
      <c r="AD35" s="47">
        <v>9532140</v>
      </c>
      <c r="AE35" s="47">
        <v>9575082</v>
      </c>
      <c r="AF35" s="47">
        <v>9941855</v>
      </c>
      <c r="AG35" s="47">
        <v>10196569</v>
      </c>
      <c r="AH35" s="47">
        <v>10532860</v>
      </c>
    </row>
    <row r="36" spans="1:34">
      <c r="P36" s="18"/>
    </row>
    <row r="39" spans="1:34">
      <c r="Y39" s="18"/>
      <c r="Z39" s="18"/>
      <c r="AA39" s="18"/>
    </row>
    <row r="40" spans="1:34">
      <c r="Y40" s="18"/>
      <c r="Z40" s="18"/>
      <c r="AA40" s="18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56" orientation="landscape" r:id="rId1"/>
  <headerFooter alignWithMargins="0">
    <oddHeader>&amp;LSchweizerische Holzenergiestatistik EJ2021&amp;C&amp;"Arial,Fett"&amp;12Nutzenergie thermisch&amp;"Arial,Standard"
&amp;10(in MWh, witterungsbereinigt)&amp;R&amp;"Arial,Standard"Tabelle G</oddHeader>
    <oddFooter>&amp;R15.08.2022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39</vt:i4>
      </vt:variant>
    </vt:vector>
  </HeadingPairs>
  <TitlesOfParts>
    <vt:vector size="61" baseType="lpstr">
      <vt:lpstr>Info </vt:lpstr>
      <vt:lpstr>Tabellenübersicht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Klimafaktoren</vt:lpstr>
      <vt:lpstr>NOGA-BFE Zuordnung</vt:lpstr>
      <vt:lpstr>A!Druckbereich</vt:lpstr>
      <vt:lpstr>B!Druckbereich</vt:lpstr>
      <vt:lpstr>'C'!Druckbereich</vt:lpstr>
      <vt:lpstr>D!Druckbereich</vt:lpstr>
      <vt:lpstr>E!Druckbereich</vt:lpstr>
      <vt:lpstr>F!Druckbereich</vt:lpstr>
      <vt:lpstr>G!Druckbereich</vt:lpstr>
      <vt:lpstr>H!Druckbereich</vt:lpstr>
      <vt:lpstr>I!Druckbereich</vt:lpstr>
      <vt:lpstr>'Info '!Druckbereich</vt:lpstr>
      <vt:lpstr>J!Druckbereich</vt:lpstr>
      <vt:lpstr>K!Druckbereich</vt:lpstr>
      <vt:lpstr>Klimafaktoren!Druckbereich</vt:lpstr>
      <vt:lpstr>L!Druckbereich</vt:lpstr>
      <vt:lpstr>M!Druckbereich</vt:lpstr>
      <vt:lpstr>N!Druckbereich</vt:lpstr>
      <vt:lpstr>'NOGA-BFE Zuordnung'!Druckbereich</vt:lpstr>
      <vt:lpstr>O!Druckbereich</vt:lpstr>
      <vt:lpstr>P!Druckbereich</vt:lpstr>
      <vt:lpstr>Q!Druckbereich</vt:lpstr>
      <vt:lpstr>'R'!Druckbereich</vt:lpstr>
      <vt:lpstr>A!Print_Area</vt:lpstr>
      <vt:lpstr>B!Print_Area</vt:lpstr>
      <vt:lpstr>'C'!Print_Area</vt:lpstr>
      <vt:lpstr>D!Print_Area</vt:lpstr>
      <vt:lpstr>E!Print_Area</vt:lpstr>
      <vt:lpstr>F!Print_Area</vt:lpstr>
      <vt:lpstr>G!Print_Area</vt:lpstr>
      <vt:lpstr>H!Print_Area</vt:lpstr>
      <vt:lpstr>I!Print_Area</vt:lpstr>
      <vt:lpstr>J!Print_Area</vt:lpstr>
      <vt:lpstr>K!Print_Area</vt:lpstr>
      <vt:lpstr>L!Print_Area</vt:lpstr>
      <vt:lpstr>M!Print_Area</vt:lpstr>
      <vt:lpstr>N!Print_Area</vt:lpstr>
      <vt:lpstr>O!Print_Area</vt:lpstr>
      <vt:lpstr>P!Print_Area</vt:lpstr>
      <vt:lpstr>Q!Print_Area</vt:lpstr>
      <vt:lpstr>'R'!Print_Area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Michael Altherr</cp:lastModifiedBy>
  <cp:lastPrinted>2021-06-09T08:10:31Z</cp:lastPrinted>
  <dcterms:created xsi:type="dcterms:W3CDTF">1999-02-03T10:14:47Z</dcterms:created>
  <dcterms:modified xsi:type="dcterms:W3CDTF">2022-08-15T07:21:56Z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