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bookViews>
    <workbookView xWindow="0" yWindow="0" windowWidth="28800" windowHeight="11835"/>
  </bookViews>
  <sheets>
    <sheet name="Simulation" sheetId="3" r:id="rId1"/>
    <sheet name="Basisdat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3" l="1"/>
  <c r="M4" i="3" l="1"/>
  <c r="M5" i="3"/>
  <c r="J4" i="3" l="1"/>
  <c r="K5" i="3" l="1"/>
  <c r="K4" i="3"/>
  <c r="F5" i="3" l="1"/>
  <c r="J5" i="3" l="1"/>
  <c r="H5" i="3"/>
  <c r="F4" i="3"/>
  <c r="N5" i="3" l="1"/>
  <c r="L5" i="3"/>
  <c r="N4" i="3"/>
  <c r="L4" i="3"/>
</calcChain>
</file>

<file path=xl/sharedStrings.xml><?xml version="1.0" encoding="utf-8"?>
<sst xmlns="http://schemas.openxmlformats.org/spreadsheetml/2006/main" count="113" uniqueCount="60">
  <si>
    <t>B / C</t>
  </si>
  <si>
    <t>D / F</t>
  </si>
  <si>
    <t>N / Y</t>
  </si>
  <si>
    <t>L / Z</t>
  </si>
  <si>
    <t>E85</t>
  </si>
  <si>
    <t>E</t>
  </si>
  <si>
    <t>W / X</t>
  </si>
  <si>
    <t>R (od. C plug-in)</t>
  </si>
  <si>
    <t>F plug-in</t>
  </si>
  <si>
    <t>Kategorien</t>
  </si>
  <si>
    <t>A</t>
  </si>
  <si>
    <t>B</t>
  </si>
  <si>
    <t>C</t>
  </si>
  <si>
    <t>D</t>
  </si>
  <si>
    <t>F</t>
  </si>
  <si>
    <t>G</t>
  </si>
  <si>
    <t>BWZ bis</t>
  </si>
  <si>
    <t>BWZ von</t>
  </si>
  <si>
    <t>BÄ</t>
  </si>
  <si>
    <t>PE-BÄ</t>
  </si>
  <si>
    <t>Benzin</t>
  </si>
  <si>
    <t>Diesel</t>
  </si>
  <si>
    <t>Erdgas</t>
  </si>
  <si>
    <t>LPG</t>
  </si>
  <si>
    <t>Elektro</t>
  </si>
  <si>
    <t>Wasserstoff</t>
  </si>
  <si>
    <t>Abkürzung</t>
  </si>
  <si>
    <t>Benzin / Hybrid</t>
  </si>
  <si>
    <t>Diesel / Hybrid</t>
  </si>
  <si>
    <t>Plug-in Diesel</t>
  </si>
  <si>
    <t>Plug-in Benzin</t>
  </si>
  <si>
    <t>Bezeichnung</t>
  </si>
  <si>
    <t>Eingabe</t>
  </si>
  <si>
    <t>Benzinäquivalent</t>
  </si>
  <si>
    <t>Primärenergie-
Benzinäquivalent</t>
  </si>
  <si>
    <t>Treibstoff-bezeichnung</t>
  </si>
  <si>
    <t>l/100 km</t>
  </si>
  <si>
    <t>Einheit Ersttreibstoff</t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</si>
  <si>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/100 km</t>
    </r>
  </si>
  <si>
    <t>Einheit Zweittreibstoff</t>
  </si>
  <si>
    <t xml:space="preserve"> </t>
  </si>
  <si>
    <t>Einheit 
Zweittreibstoff</t>
  </si>
  <si>
    <t>kWh/100 km</t>
  </si>
  <si>
    <t>Messverfahren</t>
  </si>
  <si>
    <t>Faktoren CO2-Emissionen</t>
  </si>
  <si>
    <t>WLTP</t>
  </si>
  <si>
    <t>NEFZ</t>
  </si>
  <si>
    <t>CO2-Emissionen aus der Treibstoff- und/oder Strombereitstellung [g/km]</t>
  </si>
  <si>
    <t>* NEFZ-Werte nur gültig für Fahrzeuge die über keine WLTP-Werte verfügen.</t>
  </si>
  <si>
    <t>grün: veränderbare Zellen</t>
  </si>
  <si>
    <t>Messverfahren [bitte auswählen*]</t>
  </si>
  <si>
    <t>Marke 
[bitte eingeben]</t>
  </si>
  <si>
    <t>Modell
[bitte eingeben]</t>
  </si>
  <si>
    <t>Treibstoff 
[bitte auswählen]</t>
  </si>
  <si>
    <t>Verbrauch
Ersttreibstoff 
[bitte eingeben]</t>
  </si>
  <si>
    <t>Verbrauch 
Zweittreibstoff [bitte eingeben]</t>
  </si>
  <si>
    <r>
      <t xml:space="preserve">Energieeffizienzverordnung – Berechnung Werte 2022 </t>
    </r>
    <r>
      <rPr>
        <b/>
        <sz val="12"/>
        <rFont val="Arial"/>
        <family val="2"/>
      </rPr>
      <t>(Angaben ohne Gewähr)</t>
    </r>
  </si>
  <si>
    <t>EEK 2022 - WLTP</t>
  </si>
  <si>
    <t>EEK 2022 - NEFZ</t>
  </si>
  <si>
    <t>Energieeffizienz-kategorie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</si>
</sst>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 * #,##0.00_ ;_ * \-#,##0.00_ ;_ * &quot;-&quot;??_ ;_ @_ "/>
    <numFmt numFmtId="164" formatCode="0.0"/>
    <numFmt numFmtId="165" formatCode="0.000000000"/>
    <numFmt numFmtId="166" formatCode="0.0%"/>
    <numFmt numFmtId="167" formatCode="#,##0.0&quot; dt&quot;;[Red]#,##0.0&quot; dt&quot;"/>
    <numFmt numFmtId="168" formatCode="_ [$€-2]\ * #,##0.00_ ;_ [$€-2]\ * \-#,##0.00_ ;_ [$€-2]\ * &quot;-&quot;??_ "/>
    <numFmt numFmtId="169" formatCode="#,##0&quot; kg&quot;;[Red]#,##0&quot; kg&quot;"/>
    <numFmt numFmtId="170" formatCode="#,##0&quot; Liter&quot;;[Red]#,##0&quot; Liter&quot;"/>
    <numFmt numFmtId="171" formatCode="#,##0&quot; m2&quot;;[Red]#,##0&quot; m2&quot;"/>
    <numFmt numFmtId="172" formatCode="#,##0&quot; m2a&quot;;[Red]#,##0&quot; m2a&quot;"/>
    <numFmt numFmtId="173" formatCode="#,##0.0&quot; m3&quot;;[Red]#,##0.0&quot; m3&quot;"/>
    <numFmt numFmtId="174" formatCode="0.00E+0;[=0]&quot;0&quot;;General"/>
    <numFmt numFmtId="175" formatCode="0.00%;[=0]&quot;0&quot;;General"/>
    <numFmt numFmtId="176" formatCode="0.0%;[=0]&quot;0%&quot;;0.0%"/>
    <numFmt numFmtId="177" formatCode="[=0]&quot;&quot;;General"/>
    <numFmt numFmtId="178" formatCode="0.0E+0;[=0]&quot;-&quot;;0.0E+0"/>
    <numFmt numFmtId="179" formatCode="0.00E+0;[=0]&quot;-&quot;;0.00E+0"/>
    <numFmt numFmtId="180" formatCode="#,##0.0&quot; ZKh&quot;;[Red]#,##0.0&quot; ZKh&quot;"/>
    <numFmt numFmtId="181" formatCode="0.0000000000"/>
    <numFmt numFmtId="182" formatCode="0.00000000000"/>
  </numFmts>
  <fonts count="24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Frutiger Light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9"/>
      <name val="Helvetica"/>
      <family val="2"/>
    </font>
    <font>
      <b/>
      <sz val="9"/>
      <name val="Times New Roman"/>
      <family val="1"/>
    </font>
    <font>
      <sz val="7"/>
      <name val="Helvetica"/>
      <family val="2"/>
    </font>
    <font>
      <sz val="9"/>
      <name val="Helv"/>
    </font>
    <font>
      <b/>
      <sz val="12"/>
      <name val="Times New Roman"/>
      <family val="1"/>
    </font>
    <font>
      <sz val="10"/>
      <name val="Helv"/>
    </font>
    <font>
      <sz val="10"/>
      <name val="Trebuchet MS"/>
      <family val="2"/>
    </font>
    <font>
      <sz val="8"/>
      <name val="Helvetica"/>
      <family val="2"/>
    </font>
    <font>
      <sz val="10"/>
      <name val="Helvetica"/>
      <family val="2"/>
    </font>
    <font>
      <b/>
      <sz val="12"/>
      <name val="Arial"/>
      <family val="2"/>
    </font>
    <font>
      <sz val="12"/>
      <name val="Arial"/>
      <family val="2"/>
    </font>
    <font>
      <vertAlign val="superscript"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32">
    <xf numFmtId="0" fontId="0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6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7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9" fillId="0" borderId="5" applyNumberFormat="0" applyFont="0" applyFill="0" applyBorder="0" applyProtection="0">
      <alignment horizontal="left" vertical="center" indent="2"/>
    </xf>
    <xf numFmtId="49" fontId="9" fillId="0" borderId="4" applyNumberFormat="0" applyFont="0" applyFill="0" applyBorder="0" applyProtection="0">
      <alignment horizontal="left" vertical="center" indent="5"/>
    </xf>
    <xf numFmtId="0" fontId="10" fillId="7" borderId="0">
      <alignment horizontal="left" vertical="center"/>
    </xf>
    <xf numFmtId="4" fontId="11" fillId="0" borderId="17" applyFill="0" applyBorder="0" applyProtection="0">
      <alignment horizontal="right" vertical="center"/>
    </xf>
    <xf numFmtId="0" fontId="12" fillId="0" borderId="0">
      <alignment vertical="center"/>
    </xf>
    <xf numFmtId="167" fontId="13" fillId="0" borderId="0"/>
    <xf numFmtId="0" fontId="10" fillId="6" borderId="0">
      <alignment horizontal="center" vertical="center" wrapText="1"/>
    </xf>
    <xf numFmtId="168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169" fontId="13" fillId="0" borderId="0"/>
    <xf numFmtId="170" fontId="15" fillId="0" borderId="0"/>
    <xf numFmtId="0" fontId="10" fillId="4" borderId="0">
      <alignment horizontal="left" vertical="center"/>
    </xf>
    <xf numFmtId="171" fontId="15" fillId="0" borderId="0"/>
    <xf numFmtId="172" fontId="13" fillId="0" borderId="0"/>
    <xf numFmtId="173" fontId="15" fillId="0" borderId="0"/>
    <xf numFmtId="174" fontId="13" fillId="0" borderId="0" applyAlignment="0">
      <alignment wrapText="1"/>
    </xf>
    <xf numFmtId="175" fontId="13" fillId="0" borderId="0"/>
    <xf numFmtId="4" fontId="9" fillId="0" borderId="5" applyFill="0" applyBorder="0" applyProtection="0">
      <alignment horizontal="right" vertical="center"/>
    </xf>
    <xf numFmtId="49" fontId="11" fillId="0" borderId="5" applyNumberFormat="0" applyFill="0" applyBorder="0" applyProtection="0">
      <alignment horizontal="left" vertical="center"/>
    </xf>
    <xf numFmtId="0" fontId="9" fillId="0" borderId="5" applyNumberFormat="0" applyFill="0" applyAlignment="0" applyProtection="0"/>
    <xf numFmtId="176" fontId="3" fillId="0" borderId="0"/>
    <xf numFmtId="166" fontId="3" fillId="8" borderId="0">
      <alignment horizontal="center" vertical="center"/>
    </xf>
    <xf numFmtId="177" fontId="10" fillId="0" borderId="0">
      <alignment horizontal="center" vertical="center"/>
    </xf>
    <xf numFmtId="0" fontId="16" fillId="5" borderId="0">
      <alignment vertical="center" wrapText="1"/>
    </xf>
    <xf numFmtId="177" fontId="17" fillId="0" borderId="0">
      <alignment horizontal="center" vertical="center"/>
    </xf>
    <xf numFmtId="0" fontId="10" fillId="9" borderId="0">
      <alignment horizontal="left" vertical="center"/>
    </xf>
    <xf numFmtId="11" fontId="8" fillId="0" borderId="0">
      <alignment horizontal="center" vertical="center" wrapText="1"/>
    </xf>
    <xf numFmtId="178" fontId="18" fillId="0" borderId="0">
      <alignment horizontal="center" vertical="center"/>
    </xf>
    <xf numFmtId="179" fontId="3" fillId="0" borderId="0">
      <alignment horizontal="center" vertical="center"/>
    </xf>
    <xf numFmtId="18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5">
    <xf numFmtId="0" fontId="0" fillId="0" borderId="0" xfId="0"/>
    <xf numFmtId="2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164" fontId="3" fillId="0" borderId="4" xfId="0" applyNumberFormat="1" applyFont="1" applyBorder="1"/>
    <xf numFmtId="164" fontId="3" fillId="0" borderId="10" xfId="0" applyNumberFormat="1" applyFont="1" applyBorder="1"/>
    <xf numFmtId="2" fontId="0" fillId="0" borderId="11" xfId="0" applyNumberFormat="1" applyFont="1" applyBorder="1" applyAlignment="1">
      <alignment horizontal="center" vertical="center"/>
    </xf>
    <xf numFmtId="2" fontId="0" fillId="0" borderId="12" xfId="0" applyNumberFormat="1" applyFont="1" applyBorder="1" applyAlignment="1">
      <alignment horizontal="center" vertical="center"/>
    </xf>
    <xf numFmtId="164" fontId="3" fillId="0" borderId="16" xfId="0" applyNumberFormat="1" applyFont="1" applyBorder="1"/>
    <xf numFmtId="2" fontId="0" fillId="0" borderId="17" xfId="0" applyNumberFormat="1" applyFont="1" applyBorder="1" applyAlignment="1">
      <alignment horizontal="center" vertical="center"/>
    </xf>
    <xf numFmtId="2" fontId="0" fillId="0" borderId="18" xfId="0" applyNumberFormat="1" applyFont="1" applyBorder="1" applyAlignment="1">
      <alignment horizontal="center" vertical="center"/>
    </xf>
    <xf numFmtId="1" fontId="4" fillId="3" borderId="7" xfId="0" applyNumberFormat="1" applyFont="1" applyFill="1" applyBorder="1" applyAlignment="1">
      <alignment vertical="center"/>
    </xf>
    <xf numFmtId="1" fontId="4" fillId="3" borderId="8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64" fontId="3" fillId="0" borderId="23" xfId="0" applyNumberFormat="1" applyFont="1" applyBorder="1"/>
    <xf numFmtId="164" fontId="3" fillId="0" borderId="22" xfId="0" applyNumberFormat="1" applyFont="1" applyBorder="1"/>
    <xf numFmtId="164" fontId="3" fillId="0" borderId="24" xfId="0" applyNumberFormat="1" applyFont="1" applyBorder="1"/>
    <xf numFmtId="0" fontId="0" fillId="0" borderId="0" xfId="0" applyFont="1" applyBorder="1"/>
    <xf numFmtId="0" fontId="0" fillId="0" borderId="25" xfId="0" applyFont="1" applyBorder="1"/>
    <xf numFmtId="0" fontId="0" fillId="0" borderId="4" xfId="0" applyFont="1" applyBorder="1"/>
    <xf numFmtId="0" fontId="0" fillId="0" borderId="6" xfId="0" applyFont="1" applyBorder="1"/>
    <xf numFmtId="0" fontId="0" fillId="0" borderId="10" xfId="0" applyFont="1" applyBorder="1"/>
    <xf numFmtId="0" fontId="0" fillId="0" borderId="12" xfId="0" applyFont="1" applyBorder="1"/>
    <xf numFmtId="164" fontId="4" fillId="0" borderId="1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1" applyFont="1" applyBorder="1"/>
    <xf numFmtId="0" fontId="4" fillId="0" borderId="0" xfId="1" applyFont="1" applyBorder="1"/>
    <xf numFmtId="0" fontId="4" fillId="0" borderId="29" xfId="0" applyFont="1" applyBorder="1" applyAlignment="1">
      <alignment horizontal="left"/>
    </xf>
    <xf numFmtId="0" fontId="0" fillId="0" borderId="20" xfId="0" applyFont="1" applyBorder="1"/>
    <xf numFmtId="0" fontId="0" fillId="0" borderId="21" xfId="0" applyFont="1" applyBorder="1"/>
    <xf numFmtId="0" fontId="0" fillId="0" borderId="4" xfId="0" applyFont="1" applyFill="1" applyBorder="1"/>
    <xf numFmtId="0" fontId="0" fillId="0" borderId="6" xfId="0" applyFont="1" applyFill="1" applyBorder="1"/>
    <xf numFmtId="0" fontId="0" fillId="0" borderId="10" xfId="0" applyFont="1" applyFill="1" applyBorder="1"/>
    <xf numFmtId="0" fontId="0" fillId="0" borderId="12" xfId="0" applyFont="1" applyFill="1" applyBorder="1"/>
    <xf numFmtId="0" fontId="1" fillId="0" borderId="1" xfId="0" applyFont="1" applyBorder="1"/>
    <xf numFmtId="0" fontId="1" fillId="0" borderId="3" xfId="0" applyFont="1" applyBorder="1"/>
    <xf numFmtId="165" fontId="5" fillId="0" borderId="30" xfId="1" applyNumberFormat="1" applyFill="1" applyBorder="1"/>
    <xf numFmtId="0" fontId="0" fillId="0" borderId="31" xfId="0" applyFont="1" applyBorder="1"/>
    <xf numFmtId="0" fontId="0" fillId="0" borderId="30" xfId="0" applyFont="1" applyBorder="1"/>
    <xf numFmtId="0" fontId="0" fillId="0" borderId="27" xfId="0" applyBorder="1"/>
    <xf numFmtId="0" fontId="0" fillId="0" borderId="33" xfId="0" applyBorder="1"/>
    <xf numFmtId="0" fontId="0" fillId="0" borderId="28" xfId="0" applyBorder="1"/>
    <xf numFmtId="0" fontId="0" fillId="0" borderId="32" xfId="0" applyBorder="1"/>
    <xf numFmtId="0" fontId="0" fillId="11" borderId="0" xfId="0" applyFont="1" applyFill="1" applyAlignment="1">
      <alignment vertical="center"/>
    </xf>
    <xf numFmtId="0" fontId="0" fillId="11" borderId="0" xfId="0" applyFont="1" applyFill="1"/>
    <xf numFmtId="164" fontId="20" fillId="12" borderId="29" xfId="0" applyNumberFormat="1" applyFont="1" applyFill="1" applyBorder="1" applyAlignment="1" applyProtection="1">
      <alignment horizontal="center" vertical="center"/>
      <protection locked="0"/>
    </xf>
    <xf numFmtId="164" fontId="20" fillId="12" borderId="21" xfId="0" applyNumberFormat="1" applyFont="1" applyFill="1" applyBorder="1" applyAlignment="1" applyProtection="1">
      <alignment horizontal="center" vertical="center"/>
      <protection locked="0"/>
    </xf>
    <xf numFmtId="0" fontId="20" fillId="12" borderId="34" xfId="0" applyFont="1" applyFill="1" applyBorder="1" applyAlignment="1" applyProtection="1">
      <alignment vertical="center"/>
      <protection locked="0"/>
    </xf>
    <xf numFmtId="0" fontId="20" fillId="12" borderId="2" xfId="0" applyFont="1" applyFill="1" applyBorder="1" applyAlignment="1" applyProtection="1">
      <alignment horizontal="left" vertical="center"/>
      <protection locked="0"/>
    </xf>
    <xf numFmtId="2" fontId="20" fillId="12" borderId="2" xfId="0" applyNumberFormat="1" applyFont="1" applyFill="1" applyBorder="1" applyAlignment="1" applyProtection="1">
      <alignment horizontal="center" vertical="center"/>
      <protection locked="0"/>
    </xf>
    <xf numFmtId="0" fontId="20" fillId="12" borderId="10" xfId="0" applyFont="1" applyFill="1" applyBorder="1" applyAlignment="1" applyProtection="1">
      <alignment vertical="center"/>
      <protection locked="0"/>
    </xf>
    <xf numFmtId="0" fontId="20" fillId="12" borderId="11" xfId="0" applyFont="1" applyFill="1" applyBorder="1" applyAlignment="1" applyProtection="1">
      <alignment horizontal="left" vertical="center"/>
      <protection locked="0"/>
    </xf>
    <xf numFmtId="2" fontId="20" fillId="12" borderId="11" xfId="0" applyNumberFormat="1" applyFont="1" applyFill="1" applyBorder="1" applyAlignment="1" applyProtection="1">
      <alignment horizontal="center" vertical="center"/>
      <protection locked="0"/>
    </xf>
    <xf numFmtId="164" fontId="20" fillId="12" borderId="2" xfId="0" applyNumberFormat="1" applyFont="1" applyFill="1" applyBorder="1" applyAlignment="1" applyProtection="1">
      <alignment horizontal="center" vertical="center"/>
      <protection locked="0"/>
    </xf>
    <xf numFmtId="164" fontId="20" fillId="12" borderId="11" xfId="0" applyNumberFormat="1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 wrapText="1"/>
    </xf>
    <xf numFmtId="0" fontId="22" fillId="2" borderId="8" xfId="0" applyFont="1" applyFill="1" applyBorder="1" applyAlignment="1" applyProtection="1">
      <alignment horizontal="center" vertical="center" wrapText="1"/>
    </xf>
    <xf numFmtId="164" fontId="19" fillId="2" borderId="8" xfId="0" applyNumberFormat="1" applyFont="1" applyFill="1" applyBorder="1" applyAlignment="1" applyProtection="1">
      <alignment horizontal="center" vertical="center" wrapText="1"/>
    </xf>
    <xf numFmtId="164" fontId="22" fillId="2" borderId="19" xfId="0" applyNumberFormat="1" applyFont="1" applyFill="1" applyBorder="1" applyAlignment="1" applyProtection="1">
      <alignment horizontal="center" vertical="center" wrapText="1"/>
    </xf>
    <xf numFmtId="164" fontId="19" fillId="2" borderId="19" xfId="0" applyNumberFormat="1" applyFont="1" applyFill="1" applyBorder="1" applyAlignment="1" applyProtection="1">
      <alignment horizontal="center" vertical="center" wrapText="1"/>
    </xf>
    <xf numFmtId="164" fontId="22" fillId="2" borderId="8" xfId="0" applyNumberFormat="1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</xf>
    <xf numFmtId="0" fontId="19" fillId="2" borderId="26" xfId="0" applyFont="1" applyFill="1" applyBorder="1" applyAlignment="1" applyProtection="1">
      <alignment horizontal="center" vertical="center" wrapText="1"/>
    </xf>
    <xf numFmtId="164" fontId="23" fillId="0" borderId="2" xfId="0" applyNumberFormat="1" applyFont="1" applyBorder="1" applyAlignment="1" applyProtection="1">
      <alignment horizontal="center" vertical="center"/>
    </xf>
    <xf numFmtId="1" fontId="20" fillId="0" borderId="35" xfId="0" applyNumberFormat="1" applyFont="1" applyBorder="1" applyAlignment="1" applyProtection="1">
      <alignment horizontal="center" vertical="center" wrapText="1"/>
    </xf>
    <xf numFmtId="2" fontId="20" fillId="0" borderId="2" xfId="0" applyNumberFormat="1" applyFont="1" applyBorder="1" applyAlignment="1" applyProtection="1">
      <alignment horizontal="center" vertical="center" wrapText="1"/>
    </xf>
    <xf numFmtId="0" fontId="19" fillId="0" borderId="26" xfId="0" applyFont="1" applyFill="1" applyBorder="1" applyAlignment="1" applyProtection="1">
      <alignment horizontal="center" vertical="center"/>
    </xf>
    <xf numFmtId="164" fontId="23" fillId="0" borderId="11" xfId="0" applyNumberFormat="1" applyFont="1" applyBorder="1" applyAlignment="1" applyProtection="1">
      <alignment horizontal="center" vertical="center"/>
    </xf>
    <xf numFmtId="1" fontId="20" fillId="0" borderId="11" xfId="0" applyNumberFormat="1" applyFont="1" applyBorder="1" applyAlignment="1" applyProtection="1">
      <alignment horizontal="center" vertical="center" wrapText="1"/>
    </xf>
    <xf numFmtId="2" fontId="20" fillId="0" borderId="11" xfId="0" applyNumberFormat="1" applyFont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/>
    </xf>
    <xf numFmtId="164" fontId="23" fillId="0" borderId="29" xfId="0" applyNumberFormat="1" applyFont="1" applyBorder="1" applyAlignment="1" applyProtection="1">
      <alignment horizontal="center" vertical="center"/>
    </xf>
    <xf numFmtId="164" fontId="23" fillId="0" borderId="21" xfId="0" applyNumberFormat="1" applyFont="1" applyBorder="1" applyAlignment="1" applyProtection="1">
      <alignment horizontal="center" vertical="center"/>
    </xf>
    <xf numFmtId="3" fontId="20" fillId="0" borderId="2" xfId="0" applyNumberFormat="1" applyFont="1" applyBorder="1" applyAlignment="1" applyProtection="1">
      <alignment horizontal="center" vertical="center"/>
    </xf>
    <xf numFmtId="3" fontId="20" fillId="0" borderId="11" xfId="0" applyNumberFormat="1" applyFont="1" applyBorder="1" applyAlignment="1" applyProtection="1">
      <alignment horizontal="center" vertical="center"/>
    </xf>
    <xf numFmtId="0" fontId="0" fillId="11" borderId="0" xfId="0" applyFont="1" applyFill="1" applyProtection="1"/>
    <xf numFmtId="164" fontId="3" fillId="11" borderId="0" xfId="0" applyNumberFormat="1" applyFont="1" applyFill="1" applyProtection="1"/>
    <xf numFmtId="0" fontId="0" fillId="12" borderId="0" xfId="0" applyFont="1" applyFill="1" applyProtection="1"/>
    <xf numFmtId="0" fontId="3" fillId="11" borderId="0" xfId="0" applyFont="1" applyFill="1" applyProtection="1"/>
    <xf numFmtId="0" fontId="0" fillId="11" borderId="0" xfId="0" applyFont="1" applyFill="1" applyAlignment="1" applyProtection="1">
      <alignment vertical="center"/>
    </xf>
    <xf numFmtId="181" fontId="0" fillId="11" borderId="0" xfId="0" applyNumberFormat="1" applyFont="1" applyFill="1" applyProtection="1"/>
    <xf numFmtId="182" fontId="0" fillId="11" borderId="0" xfId="0" applyNumberFormat="1" applyFont="1" applyFill="1" applyProtection="1"/>
    <xf numFmtId="0" fontId="2" fillId="10" borderId="13" xfId="0" applyFont="1" applyFill="1" applyBorder="1" applyAlignment="1" applyProtection="1">
      <alignment horizontal="center" vertical="center" wrapText="1"/>
    </xf>
    <xf numFmtId="0" fontId="2" fillId="10" borderId="14" xfId="0" applyFont="1" applyFill="1" applyBorder="1" applyAlignment="1" applyProtection="1">
      <alignment horizontal="center" vertical="center" wrapText="1"/>
    </xf>
    <xf numFmtId="0" fontId="2" fillId="10" borderId="15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</cellXfs>
  <cellStyles count="132">
    <cellStyle name="2x indented GHG Textfiels" xfId="57"/>
    <cellStyle name="5x indented GHG Textfiels" xfId="58"/>
    <cellStyle name="Boden" xfId="59"/>
    <cellStyle name="Bold GHG Numbers (0.00)" xfId="60"/>
    <cellStyle name="comment" xfId="61"/>
    <cellStyle name="dt" xfId="62"/>
    <cellStyle name="EcoTitel" xfId="63"/>
    <cellStyle name="Euro" xfId="64"/>
    <cellStyle name="Headline" xfId="65"/>
    <cellStyle name="kg" xfId="66"/>
    <cellStyle name="Komma 2" xfId="55"/>
    <cellStyle name="Komma 2 2" xfId="127"/>
    <cellStyle name="Komma 3" xfId="87"/>
    <cellStyle name="Komma 3 2" xfId="128"/>
    <cellStyle name="Komma 4" xfId="88"/>
    <cellStyle name="Komma 4 2" xfId="129"/>
    <cellStyle name="Komma 5" xfId="89"/>
    <cellStyle name="Komma 5 2" xfId="130"/>
    <cellStyle name="Komma 6" xfId="90"/>
    <cellStyle name="Komma 6 2" xfId="131"/>
    <cellStyle name="l" xfId="67"/>
    <cellStyle name="Luft" xfId="68"/>
    <cellStyle name="m2" xfId="69"/>
    <cellStyle name="m2a" xfId="70"/>
    <cellStyle name="m3" xfId="71"/>
    <cellStyle name="Niels" xfId="72"/>
    <cellStyle name="NielsProz" xfId="73"/>
    <cellStyle name="Normal GHG Numbers (0.00)" xfId="74"/>
    <cellStyle name="Normal GHG Textfiels Bold" xfId="75"/>
    <cellStyle name="Normal GHG whole table" xfId="76"/>
    <cellStyle name="Prozent 2" xfId="3"/>
    <cellStyle name="Prozent 2 2" xfId="11"/>
    <cellStyle name="Prozent 2 2 2" xfId="21"/>
    <cellStyle name="Prozent 2 2 2 2" xfId="29"/>
    <cellStyle name="Prozent 2 2 2 2 2" xfId="103"/>
    <cellStyle name="Prozent 2 2 2 3" xfId="37"/>
    <cellStyle name="Prozent 2 2 2 3 2" xfId="110"/>
    <cellStyle name="Prozent 2 2 2 4" xfId="42"/>
    <cellStyle name="Prozent 2 2 2 4 2" xfId="115"/>
    <cellStyle name="Prozent 2 2 2 5" xfId="47"/>
    <cellStyle name="Prozent 2 2 2 5 2" xfId="120"/>
    <cellStyle name="Prozent 2 2 2 6" xfId="52"/>
    <cellStyle name="Prozent 2 2 2 6 2" xfId="125"/>
    <cellStyle name="Prozent 2 2 2 7" xfId="95"/>
    <cellStyle name="Prozent 2 2 3" xfId="22"/>
    <cellStyle name="Prozent 2 3" xfId="16"/>
    <cellStyle name="Prozent 2 4" xfId="10"/>
    <cellStyle name="Prozent 2 5" xfId="56"/>
    <cellStyle name="Prozent 3" xfId="4"/>
    <cellStyle name="Prozent 3 2" xfId="19"/>
    <cellStyle name="Prozent 3 2 2" xfId="27"/>
    <cellStyle name="Prozent 3 2 2 2" xfId="101"/>
    <cellStyle name="Prozent 3 2 3" xfId="35"/>
    <cellStyle name="Prozent 3 2 3 2" xfId="108"/>
    <cellStyle name="Prozent 3 2 4" xfId="40"/>
    <cellStyle name="Prozent 3 2 4 2" xfId="113"/>
    <cellStyle name="Prozent 3 2 5" xfId="45"/>
    <cellStyle name="Prozent 3 2 5 2" xfId="118"/>
    <cellStyle name="Prozent 3 2 6" xfId="50"/>
    <cellStyle name="Prozent 3 2 6 2" xfId="123"/>
    <cellStyle name="Prozent 3 2 7" xfId="93"/>
    <cellStyle name="Prozent 4" xfId="96"/>
    <cellStyle name="prozent+" xfId="77"/>
    <cellStyle name="Prüfung" xfId="78"/>
    <cellStyle name="Standard" xfId="0" builtinId="0"/>
    <cellStyle name="Standard 10" xfId="43"/>
    <cellStyle name="Standard 10 2" xfId="116"/>
    <cellStyle name="Standard 11" xfId="48"/>
    <cellStyle name="Standard 11 2" xfId="121"/>
    <cellStyle name="Standard 12" xfId="53"/>
    <cellStyle name="Standard 12 2" xfId="126"/>
    <cellStyle name="Standard 13" xfId="91"/>
    <cellStyle name="Standard 2" xfId="2"/>
    <cellStyle name="Standard 2 2" xfId="5"/>
    <cellStyle name="Standard 2 2 2" xfId="13"/>
    <cellStyle name="Standard 2 2 2 2" xfId="24"/>
    <cellStyle name="Standard 2 2 3" xfId="1"/>
    <cellStyle name="Standard 2 3" xfId="7"/>
    <cellStyle name="Standard 2 3 2" xfId="20"/>
    <cellStyle name="Standard 2 3 2 2" xfId="32"/>
    <cellStyle name="Standard 2 3 2 2 2" xfId="105"/>
    <cellStyle name="Standard 2 3 2 3" xfId="98"/>
    <cellStyle name="Standard 2 3 3" xfId="28"/>
    <cellStyle name="Standard 2 3 3 2" xfId="102"/>
    <cellStyle name="Standard 2 3 4" xfId="30"/>
    <cellStyle name="Standard 2 3 5" xfId="36"/>
    <cellStyle name="Standard 2 3 5 2" xfId="109"/>
    <cellStyle name="Standard 2 3 6" xfId="41"/>
    <cellStyle name="Standard 2 3 6 2" xfId="114"/>
    <cellStyle name="Standard 2 3 7" xfId="46"/>
    <cellStyle name="Standard 2 3 7 2" xfId="119"/>
    <cellStyle name="Standard 2 3 8" xfId="51"/>
    <cellStyle name="Standard 2 3 8 2" xfId="124"/>
    <cellStyle name="Standard 2 3 9" xfId="94"/>
    <cellStyle name="Standard 2 4" xfId="15"/>
    <cellStyle name="Standard 2 5" xfId="9"/>
    <cellStyle name="Standard 3" xfId="6"/>
    <cellStyle name="Standard 3 2" xfId="12"/>
    <cellStyle name="Standard 3 2 2" xfId="23"/>
    <cellStyle name="Standard 3 3" xfId="17"/>
    <cellStyle name="Standard 3 4" xfId="54"/>
    <cellStyle name="Standard 4" xfId="18"/>
    <cellStyle name="Standard 4 2" xfId="26"/>
    <cellStyle name="Standard 4 2 2" xfId="100"/>
    <cellStyle name="Standard 4 3" xfId="34"/>
    <cellStyle name="Standard 4 3 2" xfId="107"/>
    <cellStyle name="Standard 4 4" xfId="39"/>
    <cellStyle name="Standard 4 4 2" xfId="112"/>
    <cellStyle name="Standard 4 5" xfId="44"/>
    <cellStyle name="Standard 4 5 2" xfId="117"/>
    <cellStyle name="Standard 4 6" xfId="49"/>
    <cellStyle name="Standard 4 6 2" xfId="122"/>
    <cellStyle name="Standard 4 7" xfId="92"/>
    <cellStyle name="Standard 5" xfId="14"/>
    <cellStyle name="Standard 6" xfId="8"/>
    <cellStyle name="Standard 6 2" xfId="31"/>
    <cellStyle name="Standard 6 2 2" xfId="104"/>
    <cellStyle name="Standard 6 3" xfId="97"/>
    <cellStyle name="Standard 7" xfId="25"/>
    <cellStyle name="Standard 7 2" xfId="99"/>
    <cellStyle name="Standard 8" xfId="33"/>
    <cellStyle name="Standard 8 2" xfId="106"/>
    <cellStyle name="Standard 9" xfId="38"/>
    <cellStyle name="Standard 9 2" xfId="111"/>
    <cellStyle name="text" xfId="79"/>
    <cellStyle name="Text-Manual" xfId="80"/>
    <cellStyle name="unit" xfId="81"/>
    <cellStyle name="Wasser" xfId="82"/>
    <cellStyle name="wissenschaft" xfId="83"/>
    <cellStyle name="wissenschaft+" xfId="84"/>
    <cellStyle name="wissenschaft-Eingabe" xfId="85"/>
    <cellStyle name="zkh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O37"/>
  <sheetViews>
    <sheetView tabSelected="1" zoomScale="85" zoomScaleNormal="85" zoomScalePageLayoutView="130" workbookViewId="0">
      <selection activeCell="K3" sqref="K3"/>
    </sheetView>
  </sheetViews>
  <sheetFormatPr baseColWidth="10" defaultColWidth="11.42578125" defaultRowHeight="12.75"/>
  <cols>
    <col min="1" max="1" width="2.85546875" style="51" customWidth="1"/>
    <col min="2" max="2" width="19.7109375" style="51" customWidth="1"/>
    <col min="3" max="3" width="27.28515625" style="51" customWidth="1"/>
    <col min="4" max="4" width="21.85546875" style="51" customWidth="1"/>
    <col min="5" max="10" width="23.140625" style="51" customWidth="1"/>
    <col min="11" max="11" width="24.7109375" style="51" customWidth="1"/>
    <col min="12" max="14" width="23.140625" style="51" customWidth="1"/>
    <col min="15" max="16384" width="11.42578125" style="51"/>
  </cols>
  <sheetData>
    <row r="1" spans="1:15" ht="13.5" thickBot="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s="50" customFormat="1" ht="39.75" customHeight="1" thickBot="1">
      <c r="A2" s="86"/>
      <c r="B2" s="89" t="s">
        <v>56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  <c r="O2" s="86"/>
    </row>
    <row r="3" spans="1:15" ht="102" customHeight="1" thickBot="1">
      <c r="A3" s="82"/>
      <c r="B3" s="62" t="s">
        <v>50</v>
      </c>
      <c r="C3" s="68" t="s">
        <v>51</v>
      </c>
      <c r="D3" s="68" t="s">
        <v>52</v>
      </c>
      <c r="E3" s="68" t="s">
        <v>53</v>
      </c>
      <c r="F3" s="63" t="s">
        <v>35</v>
      </c>
      <c r="G3" s="64" t="s">
        <v>54</v>
      </c>
      <c r="H3" s="65" t="s">
        <v>37</v>
      </c>
      <c r="I3" s="66" t="s">
        <v>55</v>
      </c>
      <c r="J3" s="67" t="s">
        <v>41</v>
      </c>
      <c r="K3" s="68" t="s">
        <v>47</v>
      </c>
      <c r="L3" s="68" t="s">
        <v>33</v>
      </c>
      <c r="M3" s="68" t="s">
        <v>34</v>
      </c>
      <c r="N3" s="69" t="s">
        <v>59</v>
      </c>
      <c r="O3" s="82"/>
    </row>
    <row r="4" spans="1:15" s="50" customFormat="1" ht="58.5" customHeight="1">
      <c r="A4" s="86"/>
      <c r="B4" s="54" t="s">
        <v>45</v>
      </c>
      <c r="C4" s="55"/>
      <c r="D4" s="55"/>
      <c r="E4" s="56" t="s">
        <v>0</v>
      </c>
      <c r="F4" s="80" t="str">
        <f>+VLOOKUP(E4,Basisdaten!$A$3:$B$11,2,FALSE)</f>
        <v>Benzin / Hybrid</v>
      </c>
      <c r="G4" s="60"/>
      <c r="H4" s="78" t="str">
        <f>+VLOOKUP(E4,Basisdaten!$A$3:$E$11,4,FALSE)</f>
        <v>l/100 km</v>
      </c>
      <c r="I4" s="52"/>
      <c r="J4" s="70" t="str">
        <f>+VLOOKUP(E4,Basisdaten!$A$3:$E$11,5,FALSE)</f>
        <v xml:space="preserve"> </v>
      </c>
      <c r="K4" s="71">
        <f>IF(E4="R (od. C plug-in)",(G4*Basisdaten!$J$3)+(I4*Basisdaten!$J$8),IF(E4="F plug-in",(G4*Basisdaten!$J$4)+(I4*Basisdaten!$J$8),VLOOKUP(E4,Basisdaten!$G$2:$J$9,4,FALSE)*G4))</f>
        <v>0</v>
      </c>
      <c r="L4" s="72">
        <f>IF(E4="R (od. C plug-in)",(G4*Basisdaten!$H$3)+(I4*Basisdaten!$H$8),IF(E4="F plug-in",(G4*Basisdaten!$H$4)+(I4*Basisdaten!$H$8),VLOOKUP(E4,Basisdaten!$G$2:$H$9,2,FALSE)*G4))</f>
        <v>0</v>
      </c>
      <c r="M4" s="72">
        <f>ROUND(IF(E4="R (od. C plug-in)",(G4*Basisdaten!$I$3)+(I4*Basisdaten!$I$8),IF(E4="F plug-in",(G4*Basisdaten!$I$4)+(I4*Basisdaten!$I$8),VLOOKUP(E4,Basisdaten!$G$2:$I$9,3,FALSE)*G4)),2)</f>
        <v>0</v>
      </c>
      <c r="N4" s="73" t="str">
        <f>IF(B4="WLTP",IF(M4&gt;Basisdaten!$M$10,Basisdaten!$K$10,IF(M4&gt;Basisdaten!$M$9,Basisdaten!$K$9,IF(M4&gt;Basisdaten!$M$8,Basisdaten!$K$8,IF(M4&gt;Basisdaten!$M$7,Basisdaten!$K$7,IF(M4&gt;Basisdaten!$M$6,Basisdaten!$K$6,IF(M4&gt;Basisdaten!$M$5,Basisdaten!$K$5,Basisdaten!$K$4)))))),IF(B4="NEFZ",IF(M4&gt;Basisdaten!$M$20,Basisdaten!$K$20,IF(M4&gt;Basisdaten!$M$19,Basisdaten!$K$19,IF(M4&gt;Basisdaten!$M$18,Basisdaten!$K$18,IF(M4&gt;Basisdaten!$M$17,Basisdaten!$K$17,IF(M4&gt;Basisdaten!$M$16,Basisdaten!$K$16,IF(M4&gt;Basisdaten!$M$15,Basisdaten!$K$15,Basisdaten!$K$14))))))))</f>
        <v>A</v>
      </c>
      <c r="O4" s="86"/>
    </row>
    <row r="5" spans="1:15" s="50" customFormat="1" ht="58.5" customHeight="1" thickBot="1">
      <c r="A5" s="86"/>
      <c r="B5" s="57" t="s">
        <v>46</v>
      </c>
      <c r="C5" s="58"/>
      <c r="D5" s="58"/>
      <c r="E5" s="59" t="s">
        <v>0</v>
      </c>
      <c r="F5" s="81" t="str">
        <f>+VLOOKUP(E5,Basisdaten!$A$3:$B$11,2,FALSE)</f>
        <v>Benzin / Hybrid</v>
      </c>
      <c r="G5" s="61"/>
      <c r="H5" s="79" t="str">
        <f>+VLOOKUP(E5,Basisdaten!$A$3:$E$11,4,FALSE)</f>
        <v>l/100 km</v>
      </c>
      <c r="I5" s="53"/>
      <c r="J5" s="74" t="str">
        <f>+VLOOKUP(E5,Basisdaten!$A$3:$E$11,5,FALSE)</f>
        <v xml:space="preserve"> </v>
      </c>
      <c r="K5" s="75">
        <f>IF(E5="R (od. C plug-in)",(G5*Basisdaten!$J$3)+(I5*Basisdaten!$J$8),IF(E5="F plug-in",(G5*Basisdaten!$J$4)+(I5*Basisdaten!$J$8),VLOOKUP(E5,Basisdaten!$G$2:$J$9,4,FALSE)*G5))</f>
        <v>0</v>
      </c>
      <c r="L5" s="76">
        <f>IF(E5="R (od. C plug-in)",(G5*Basisdaten!$H$3)+(I5*Basisdaten!$H$8),IF(E5="F plug-in",(G5*Basisdaten!$H$4)+(I5*Basisdaten!$H$8),VLOOKUP(E5,Basisdaten!$G$2:$H$9,2,FALSE)*G5))</f>
        <v>0</v>
      </c>
      <c r="M5" s="76">
        <f>ROUND(IF(E5="R (od. C plug-in)",(G5*Basisdaten!$I$3)+(I5*Basisdaten!$I$8),IF(E5="F plug-in",(G5*Basisdaten!$I$4)+(I5*Basisdaten!$I$8),VLOOKUP(E5,Basisdaten!$G$2:$I$9,3,FALSE)*G5)),2)</f>
        <v>0</v>
      </c>
      <c r="N5" s="77" t="str">
        <f>IF(B5="WLTP",IF(M5&gt;Basisdaten!$M$10,Basisdaten!$K$10,IF(M5&gt;Basisdaten!$M$9,Basisdaten!$K$9,IF(M5&gt;Basisdaten!$M$8,Basisdaten!$K$8,IF(M5&gt;Basisdaten!$M$7,Basisdaten!$K$7,IF(M5&gt;Basisdaten!$M$6,Basisdaten!$K$6,IF(M5&gt;Basisdaten!$M$5,Basisdaten!$K$5,Basisdaten!$K$4)))))),IF(B5="NEFZ",IF(M5&gt;Basisdaten!$M$20,Basisdaten!$K$20,IF(M5&gt;Basisdaten!$M$19,Basisdaten!$K$19,IF(M5&gt;Basisdaten!$M$18,Basisdaten!$K$18,IF(M5&gt;Basisdaten!$M$17,Basisdaten!$K$17,IF(M5&gt;Basisdaten!$M$16,Basisdaten!$K$16,IF(M5&gt;Basisdaten!$M$15,Basisdaten!$K$15,Basisdaten!$K$14))))))))</f>
        <v>A</v>
      </c>
      <c r="O5" s="86"/>
    </row>
    <row r="6" spans="1:15">
      <c r="A6" s="82"/>
      <c r="B6" s="82"/>
      <c r="C6" s="82"/>
      <c r="D6" s="82"/>
      <c r="E6" s="82"/>
      <c r="F6" s="82"/>
      <c r="G6" s="83"/>
      <c r="H6" s="83"/>
      <c r="I6" s="82"/>
      <c r="J6" s="82"/>
      <c r="K6" s="82"/>
      <c r="L6" s="82"/>
      <c r="M6" s="82"/>
      <c r="N6" s="82"/>
      <c r="O6" s="82"/>
    </row>
    <row r="7" spans="1:15">
      <c r="A7" s="82"/>
      <c r="B7" s="82"/>
      <c r="C7" s="82"/>
      <c r="D7" s="82"/>
      <c r="E7" s="82"/>
      <c r="F7" s="82"/>
      <c r="G7" s="83"/>
      <c r="H7" s="83"/>
      <c r="I7" s="82"/>
      <c r="J7" s="82"/>
      <c r="K7" s="82"/>
      <c r="L7" s="82"/>
      <c r="M7" s="82"/>
      <c r="N7" s="82"/>
      <c r="O7" s="82"/>
    </row>
    <row r="8" spans="1:15">
      <c r="A8" s="82"/>
      <c r="B8" s="82"/>
      <c r="C8" s="82"/>
      <c r="D8" s="82"/>
      <c r="E8" s="82"/>
      <c r="F8" s="82"/>
      <c r="G8" s="83"/>
      <c r="H8" s="83"/>
      <c r="I8" s="82"/>
      <c r="J8" s="82"/>
      <c r="K8" s="82"/>
      <c r="L8" s="82"/>
      <c r="M8" s="82"/>
      <c r="N8" s="82"/>
      <c r="O8" s="82"/>
    </row>
    <row r="9" spans="1:15">
      <c r="A9" s="82"/>
      <c r="B9" s="84"/>
      <c r="C9" s="82" t="s">
        <v>49</v>
      </c>
      <c r="D9" s="82"/>
      <c r="E9" s="82"/>
      <c r="F9" s="82"/>
      <c r="G9" s="83"/>
      <c r="H9" s="83"/>
      <c r="I9" s="82"/>
      <c r="J9" s="82"/>
      <c r="K9" s="82"/>
      <c r="L9" s="82"/>
      <c r="M9" s="82"/>
      <c r="N9" s="82"/>
      <c r="O9" s="82"/>
    </row>
    <row r="10" spans="1:15">
      <c r="A10" s="82"/>
      <c r="B10" s="82"/>
      <c r="C10" s="82"/>
      <c r="D10" s="82"/>
      <c r="E10" s="82"/>
      <c r="F10" s="82"/>
      <c r="G10" s="83"/>
      <c r="H10" s="83"/>
      <c r="I10" s="82"/>
      <c r="J10" s="82"/>
      <c r="K10" s="82"/>
      <c r="L10" s="82"/>
      <c r="M10" s="82"/>
      <c r="N10" s="82"/>
      <c r="O10" s="82"/>
    </row>
    <row r="11" spans="1:15">
      <c r="A11" s="82"/>
      <c r="B11" s="85" t="s">
        <v>48</v>
      </c>
      <c r="C11" s="82"/>
      <c r="D11" s="82"/>
      <c r="E11" s="82"/>
      <c r="F11" s="82"/>
      <c r="G11" s="83"/>
      <c r="H11" s="83"/>
      <c r="I11" s="82"/>
      <c r="J11" s="82"/>
      <c r="K11" s="82"/>
      <c r="L11" s="82"/>
      <c r="M11" s="88"/>
      <c r="N11" s="82"/>
      <c r="O11" s="82"/>
    </row>
    <row r="12" spans="1:1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spans="1:1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7"/>
      <c r="L13" s="82"/>
      <c r="M13" s="82"/>
      <c r="N13" s="82"/>
      <c r="O13" s="82"/>
    </row>
    <row r="14" spans="1:15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</row>
    <row r="15" spans="1:15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</row>
    <row r="16" spans="1:15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spans="1:15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spans="1:15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</row>
    <row r="19" spans="1:1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spans="1:15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spans="1:15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spans="1:15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spans="1:15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</row>
    <row r="24" spans="1:15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</row>
    <row r="25" spans="1:15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</row>
    <row r="26" spans="1:15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</row>
    <row r="27" spans="1:15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</row>
    <row r="28" spans="1:15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</row>
    <row r="29" spans="1:15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</row>
    <row r="30" spans="1:15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</row>
    <row r="31" spans="1:15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</row>
    <row r="32" spans="1:15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</row>
    <row r="33" spans="1:15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</row>
    <row r="34" spans="1:15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</row>
    <row r="35" spans="1:15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</row>
    <row r="36" spans="1:15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spans="1:15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</row>
  </sheetData>
  <sheetProtection password="DD98" sheet="1" objects="1" scenarios="1"/>
  <mergeCells count="1">
    <mergeCell ref="B2:N2"/>
  </mergeCells>
  <dataValidations count="1">
    <dataValidation allowBlank="1" showInputMessage="1" showErrorMessage="1" sqref="F5"/>
  </dataValidations>
  <pageMargins left="0.7" right="0.7" top="0.78740157499999996" bottom="0.78740157499999996" header="0.3" footer="0.3"/>
  <pageSetup paperSize="9" scale="32" orientation="portrait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Basisdaten!$C$3:$C$11</xm:f>
          </x14:formula1>
          <xm:sqref>E4:E5</xm:sqref>
        </x14:dataValidation>
        <x14:dataValidation type="list" allowBlank="1" showInputMessage="1" showErrorMessage="1">
          <x14:formula1>
            <xm:f>Basisdaten!$A$14:$A$15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L7" sqref="L7"/>
    </sheetView>
  </sheetViews>
  <sheetFormatPr baseColWidth="10" defaultRowHeight="12.75"/>
  <cols>
    <col min="1" max="1" width="14.42578125" bestFit="1" customWidth="1"/>
    <col min="2" max="2" width="17.28515625" customWidth="1"/>
    <col min="3" max="3" width="22.28515625" customWidth="1"/>
    <col min="4" max="4" width="20.42578125" customWidth="1"/>
    <col min="5" max="5" width="18.140625" bestFit="1" customWidth="1"/>
    <col min="10" max="10" width="24.42578125" bestFit="1" customWidth="1"/>
    <col min="11" max="13" width="11.7109375" customWidth="1"/>
  </cols>
  <sheetData>
    <row r="1" spans="1:13" ht="13.5" thickBot="1"/>
    <row r="2" spans="1:13" ht="13.5" thickBot="1">
      <c r="A2" s="31" t="s">
        <v>32</v>
      </c>
      <c r="B2" s="30" t="s">
        <v>31</v>
      </c>
      <c r="C2" s="34" t="s">
        <v>32</v>
      </c>
      <c r="D2" s="41" t="s">
        <v>37</v>
      </c>
      <c r="E2" s="42" t="s">
        <v>39</v>
      </c>
      <c r="F2" s="18"/>
      <c r="G2" s="19" t="s">
        <v>26</v>
      </c>
      <c r="H2" s="19" t="s">
        <v>18</v>
      </c>
      <c r="I2" s="20" t="s">
        <v>19</v>
      </c>
      <c r="J2" s="20" t="s">
        <v>44</v>
      </c>
      <c r="K2" s="92" t="s">
        <v>57</v>
      </c>
      <c r="L2" s="93"/>
      <c r="M2" s="94"/>
    </row>
    <row r="3" spans="1:13" ht="13.5" customHeight="1">
      <c r="A3" s="27" t="s">
        <v>0</v>
      </c>
      <c r="B3" s="26" t="s">
        <v>27</v>
      </c>
      <c r="C3" s="35" t="s">
        <v>0</v>
      </c>
      <c r="D3" s="37" t="s">
        <v>36</v>
      </c>
      <c r="E3" s="38" t="s">
        <v>40</v>
      </c>
      <c r="F3" s="15" t="s">
        <v>20</v>
      </c>
      <c r="G3" s="21" t="s">
        <v>0</v>
      </c>
      <c r="H3" s="16">
        <v>1</v>
      </c>
      <c r="I3" s="17">
        <v>1</v>
      </c>
      <c r="J3" s="17">
        <v>5.0599999999999996</v>
      </c>
      <c r="K3" s="3" t="s">
        <v>9</v>
      </c>
      <c r="L3" s="4" t="s">
        <v>16</v>
      </c>
      <c r="M3" s="5" t="s">
        <v>17</v>
      </c>
    </row>
    <row r="4" spans="1:13" ht="13.5" customHeight="1">
      <c r="A4" s="27" t="s">
        <v>1</v>
      </c>
      <c r="B4" s="26" t="s">
        <v>28</v>
      </c>
      <c r="C4" s="35" t="s">
        <v>1</v>
      </c>
      <c r="D4" s="37" t="s">
        <v>36</v>
      </c>
      <c r="E4" s="38" t="s">
        <v>40</v>
      </c>
      <c r="F4" s="11" t="s">
        <v>21</v>
      </c>
      <c r="G4" s="22" t="s">
        <v>1</v>
      </c>
      <c r="H4" s="1">
        <v>1.1399999999999999</v>
      </c>
      <c r="I4" s="7">
        <v>1.0900000000000001</v>
      </c>
      <c r="J4" s="7">
        <v>4.84</v>
      </c>
      <c r="K4" s="6" t="s">
        <v>10</v>
      </c>
      <c r="L4" s="1">
        <v>5.35</v>
      </c>
      <c r="M4" s="2"/>
    </row>
    <row r="5" spans="1:13" ht="13.5" customHeight="1">
      <c r="A5" s="27" t="s">
        <v>2</v>
      </c>
      <c r="B5" s="26" t="s">
        <v>22</v>
      </c>
      <c r="C5" s="35" t="s">
        <v>2</v>
      </c>
      <c r="D5" s="37" t="s">
        <v>38</v>
      </c>
      <c r="E5" s="38" t="s">
        <v>40</v>
      </c>
      <c r="F5" s="11" t="s">
        <v>22</v>
      </c>
      <c r="G5" s="22" t="s">
        <v>2</v>
      </c>
      <c r="H5" s="1">
        <v>1.03</v>
      </c>
      <c r="I5" s="7">
        <v>0.78</v>
      </c>
      <c r="J5" s="7">
        <v>2.73</v>
      </c>
      <c r="K5" s="6" t="s">
        <v>11</v>
      </c>
      <c r="L5" s="1">
        <v>6.1</v>
      </c>
      <c r="M5" s="7">
        <v>5.35</v>
      </c>
    </row>
    <row r="6" spans="1:13" ht="13.5" customHeight="1">
      <c r="A6" s="27" t="s">
        <v>3</v>
      </c>
      <c r="B6" s="26" t="s">
        <v>23</v>
      </c>
      <c r="C6" s="35" t="s">
        <v>3</v>
      </c>
      <c r="D6" s="37" t="s">
        <v>36</v>
      </c>
      <c r="E6" s="38" t="s">
        <v>40</v>
      </c>
      <c r="F6" s="11" t="s">
        <v>23</v>
      </c>
      <c r="G6" s="22" t="s">
        <v>3</v>
      </c>
      <c r="H6" s="1">
        <v>0.8</v>
      </c>
      <c r="I6" s="7">
        <v>0.78</v>
      </c>
      <c r="J6" s="7">
        <v>3.9</v>
      </c>
      <c r="K6" s="6" t="s">
        <v>12</v>
      </c>
      <c r="L6" s="1">
        <v>6.6</v>
      </c>
      <c r="M6" s="7">
        <v>6.1</v>
      </c>
    </row>
    <row r="7" spans="1:13" ht="13.5" customHeight="1">
      <c r="A7" s="27" t="s">
        <v>4</v>
      </c>
      <c r="B7" s="26" t="s">
        <v>4</v>
      </c>
      <c r="C7" s="35" t="s">
        <v>4</v>
      </c>
      <c r="D7" s="37" t="s">
        <v>36</v>
      </c>
      <c r="E7" s="38" t="s">
        <v>40</v>
      </c>
      <c r="F7" s="11" t="s">
        <v>4</v>
      </c>
      <c r="G7" s="22" t="s">
        <v>4</v>
      </c>
      <c r="H7" s="1">
        <v>0.72</v>
      </c>
      <c r="I7" s="7">
        <v>1.67</v>
      </c>
      <c r="J7" s="7">
        <v>4.6399999999999997</v>
      </c>
      <c r="K7" s="6" t="s">
        <v>13</v>
      </c>
      <c r="L7" s="1">
        <v>7.3</v>
      </c>
      <c r="M7" s="7">
        <v>6.6</v>
      </c>
    </row>
    <row r="8" spans="1:13" ht="13.5" customHeight="1">
      <c r="A8" s="27" t="s">
        <v>5</v>
      </c>
      <c r="B8" s="26" t="s">
        <v>24</v>
      </c>
      <c r="C8" s="35" t="s">
        <v>5</v>
      </c>
      <c r="D8" s="37" t="s">
        <v>42</v>
      </c>
      <c r="E8" s="38" t="s">
        <v>40</v>
      </c>
      <c r="F8" s="11" t="s">
        <v>24</v>
      </c>
      <c r="G8" s="22" t="s">
        <v>5</v>
      </c>
      <c r="H8" s="1">
        <v>0.11</v>
      </c>
      <c r="I8" s="7">
        <v>0.17</v>
      </c>
      <c r="J8" s="7">
        <v>0.25</v>
      </c>
      <c r="K8" s="6" t="s">
        <v>5</v>
      </c>
      <c r="L8" s="1">
        <v>8.2899999999999991</v>
      </c>
      <c r="M8" s="7">
        <v>7.3</v>
      </c>
    </row>
    <row r="9" spans="1:13" ht="13.5" customHeight="1" thickBot="1">
      <c r="A9" s="27" t="s">
        <v>6</v>
      </c>
      <c r="B9" s="26" t="s">
        <v>25</v>
      </c>
      <c r="C9" s="35" t="s">
        <v>6</v>
      </c>
      <c r="D9" s="37" t="s">
        <v>38</v>
      </c>
      <c r="E9" s="38" t="s">
        <v>40</v>
      </c>
      <c r="F9" s="12" t="s">
        <v>25</v>
      </c>
      <c r="G9" s="23" t="s">
        <v>6</v>
      </c>
      <c r="H9" s="13">
        <v>0.34</v>
      </c>
      <c r="I9" s="14">
        <v>0.61</v>
      </c>
      <c r="J9" s="14">
        <v>0.68</v>
      </c>
      <c r="K9" s="6" t="s">
        <v>14</v>
      </c>
      <c r="L9" s="1">
        <v>10.14</v>
      </c>
      <c r="M9" s="7">
        <v>8.2899999999999991</v>
      </c>
    </row>
    <row r="10" spans="1:13" ht="13.5" thickBot="1">
      <c r="A10" s="27" t="s">
        <v>7</v>
      </c>
      <c r="B10" s="26" t="s">
        <v>30</v>
      </c>
      <c r="C10" s="35" t="s">
        <v>7</v>
      </c>
      <c r="D10" s="37" t="s">
        <v>36</v>
      </c>
      <c r="E10" s="38" t="s">
        <v>42</v>
      </c>
      <c r="F10" s="44"/>
      <c r="G10" s="45"/>
      <c r="H10" s="45"/>
      <c r="I10" s="45"/>
      <c r="J10" s="49"/>
      <c r="K10" s="8" t="s">
        <v>15</v>
      </c>
      <c r="L10" s="9"/>
      <c r="M10" s="10">
        <v>10.14</v>
      </c>
    </row>
    <row r="11" spans="1:13" ht="13.5" thickBot="1">
      <c r="A11" s="29" t="s">
        <v>8</v>
      </c>
      <c r="B11" s="28" t="s">
        <v>29</v>
      </c>
      <c r="C11" s="36" t="s">
        <v>8</v>
      </c>
      <c r="D11" s="39" t="s">
        <v>36</v>
      </c>
      <c r="E11" s="40" t="s">
        <v>42</v>
      </c>
      <c r="F11" s="25"/>
      <c r="G11" s="24"/>
      <c r="H11" s="24"/>
      <c r="I11" s="24"/>
      <c r="K11" s="33"/>
      <c r="L11" s="32"/>
      <c r="M11" s="43"/>
    </row>
    <row r="12" spans="1:13" ht="13.5" thickBot="1">
      <c r="F12" s="24"/>
      <c r="G12" s="24"/>
      <c r="H12" s="24"/>
      <c r="I12" s="24"/>
      <c r="K12" s="92" t="s">
        <v>58</v>
      </c>
      <c r="L12" s="93"/>
      <c r="M12" s="94"/>
    </row>
    <row r="13" spans="1:13">
      <c r="A13" s="46" t="s">
        <v>43</v>
      </c>
      <c r="K13" s="3" t="s">
        <v>9</v>
      </c>
      <c r="L13" s="4" t="s">
        <v>16</v>
      </c>
      <c r="M13" s="5" t="s">
        <v>17</v>
      </c>
    </row>
    <row r="14" spans="1:13">
      <c r="A14" s="47" t="s">
        <v>45</v>
      </c>
      <c r="K14" s="6" t="s">
        <v>10</v>
      </c>
      <c r="L14" s="1">
        <v>4.8</v>
      </c>
      <c r="M14" s="2"/>
    </row>
    <row r="15" spans="1:13" ht="13.5" thickBot="1">
      <c r="A15" s="48" t="s">
        <v>46</v>
      </c>
      <c r="K15" s="6" t="s">
        <v>11</v>
      </c>
      <c r="L15" s="1">
        <v>5.12</v>
      </c>
      <c r="M15" s="7">
        <v>4.8</v>
      </c>
    </row>
    <row r="16" spans="1:13">
      <c r="K16" s="6" t="s">
        <v>12</v>
      </c>
      <c r="L16" s="1">
        <v>5.56</v>
      </c>
      <c r="M16" s="7">
        <v>5.12</v>
      </c>
    </row>
    <row r="17" spans="11:13">
      <c r="K17" s="6" t="s">
        <v>13</v>
      </c>
      <c r="L17" s="1">
        <v>6</v>
      </c>
      <c r="M17" s="7">
        <v>5.56</v>
      </c>
    </row>
    <row r="18" spans="11:13">
      <c r="K18" s="6" t="s">
        <v>5</v>
      </c>
      <c r="L18" s="1">
        <v>6.65</v>
      </c>
      <c r="M18" s="7">
        <v>6</v>
      </c>
    </row>
    <row r="19" spans="11:13">
      <c r="K19" s="6" t="s">
        <v>14</v>
      </c>
      <c r="L19" s="1">
        <v>7.52</v>
      </c>
      <c r="M19" s="7">
        <v>6.65</v>
      </c>
    </row>
    <row r="20" spans="11:13" ht="13.5" thickBot="1">
      <c r="K20" s="8" t="s">
        <v>15</v>
      </c>
      <c r="L20" s="9"/>
      <c r="M20" s="10">
        <v>7.52</v>
      </c>
    </row>
  </sheetData>
  <sheetProtection password="DD98" sheet="1" objects="1" scenarios="1"/>
  <mergeCells count="2">
    <mergeCell ref="K2:M2"/>
    <mergeCell ref="K12:M12"/>
  </mergeCell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2019.07.02_VEE-PW_SimulationEEK2020"/>
    <f:field ref="objsubject" par="" edit="true" text=""/>
    <f:field ref="objcreatedby" par="" text="Weiss, Thomas (BFE - wet)"/>
    <f:field ref="objcreatedat" par="" text="05.07.2019 12:20:15"/>
    <f:field ref="objchangedby" par="" text="Weiss, Thomas (BFE - wet)"/>
    <f:field ref="objmodifiedat" par="" text="15.07.2019 22:24:20"/>
    <f:field ref="doc_FSCFOLIO_1_1001_FieldDocumentNumber" par="" text=""/>
    <f:field ref="doc_FSCFOLIO_1_1001_FieldSubject" par="" edit="true" text=""/>
    <f:field ref="FSCFOLIO_1_1001_FieldCurrentUser" par="" text="Thomas Weiss"/>
    <f:field ref="CCAPRECONFIG_15_1001_Objektname" par="" edit="true" text="2019.07.02_VEE-PW_SimulationEEK2020"/>
    <f:field ref="CHPRECONFIG_1_1001_Objektname" par="" edit="true" text="2019.07.02_VEE-PW_SimulationEEK2020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Simulation</vt:lpstr>
      <vt:lpstr>Basisdaten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Weiss Thomas BFE</dc:creator>
  <cp:lastModifiedBy>Weiss Thomas BFE</cp:lastModifiedBy>
  <cp:lastPrinted>2019-11-29T10:56:16Z</cp:lastPrinted>
  <dcterms:created xsi:type="dcterms:W3CDTF">2018-10-17T10:07:52Z</dcterms:created>
  <dcterms:modified xsi:type="dcterms:W3CDTF">2022-02-21T09:29:16Z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UVEKCFG@15.1700:Function">
    <vt:lpwstr/>
  </property>
  <property fmtid="{D5CDD505-2E9C-101B-9397-08002B2CF9AE}" pid="3" name="FSC#UVEKCFG@15.1700:FileRespOrg">
    <vt:lpwstr>Mobilität</vt:lpwstr>
  </property>
  <property fmtid="{D5CDD505-2E9C-101B-9397-08002B2CF9AE}" pid="4" name="FSC#UVEKCFG@15.1700:DefaultGroupFileResponsible">
    <vt:lpwstr/>
  </property>
  <property fmtid="{D5CDD505-2E9C-101B-9397-08002B2CF9AE}" pid="5" name="FSC#UVEKCFG@15.1700:FileRespFunction">
    <vt:lpwstr/>
  </property>
  <property fmtid="{D5CDD505-2E9C-101B-9397-08002B2CF9AE}" pid="6" name="FSC#UVEKCFG@15.1700:AssignedClassification">
    <vt:lpwstr/>
  </property>
  <property fmtid="{D5CDD505-2E9C-101B-9397-08002B2CF9AE}" pid="7" name="FSC#UVEKCFG@15.1700:AssignedClassificationCode">
    <vt:lpwstr>COO.1.1001.1.137854</vt:lpwstr>
  </property>
  <property fmtid="{D5CDD505-2E9C-101B-9397-08002B2CF9AE}" pid="8" name="FSC#UVEKCFG@15.1700:FileResponsible">
    <vt:lpwstr/>
  </property>
  <property fmtid="{D5CDD505-2E9C-101B-9397-08002B2CF9AE}" pid="9" name="FSC#UVEKCFG@15.1700:FileResponsibleTel">
    <vt:lpwstr/>
  </property>
  <property fmtid="{D5CDD505-2E9C-101B-9397-08002B2CF9AE}" pid="10" name="FSC#UVEKCFG@15.1700:FileResponsibleEmail">
    <vt:lpwstr/>
  </property>
  <property fmtid="{D5CDD505-2E9C-101B-9397-08002B2CF9AE}" pid="11" name="FSC#UVEKCFG@15.1700:FileResponsibleFax">
    <vt:lpwstr/>
  </property>
  <property fmtid="{D5CDD505-2E9C-101B-9397-08002B2CF9AE}" pid="12" name="FSC#UVEKCFG@15.1700:FileResponsibleAddress">
    <vt:lpwstr/>
  </property>
  <property fmtid="{D5CDD505-2E9C-101B-9397-08002B2CF9AE}" pid="13" name="FSC#UVEKCFG@15.1700:FileResponsibleStreet">
    <vt:lpwstr/>
  </property>
  <property fmtid="{D5CDD505-2E9C-101B-9397-08002B2CF9AE}" pid="14" name="FSC#UVEKCFG@15.1700:FileResponsiblezipcode">
    <vt:lpwstr/>
  </property>
  <property fmtid="{D5CDD505-2E9C-101B-9397-08002B2CF9AE}" pid="15" name="FSC#UVEKCFG@15.1700:FileResponsiblecity">
    <vt:lpwstr/>
  </property>
  <property fmtid="{D5CDD505-2E9C-101B-9397-08002B2CF9AE}" pid="16" name="FSC#UVEKCFG@15.1700:FileResponsibleAbbreviation">
    <vt:lpwstr/>
  </property>
  <property fmtid="{D5CDD505-2E9C-101B-9397-08002B2CF9AE}" pid="17" name="FSC#UVEKCFG@15.1700:FileRespOrgHome">
    <vt:lpwstr>Mühlestrasse 4, 3003 Bern</vt:lpwstr>
  </property>
  <property fmtid="{D5CDD505-2E9C-101B-9397-08002B2CF9AE}" pid="18" name="FSC#UVEKCFG@15.1700:CurrUserAbbreviation">
    <vt:lpwstr>wet</vt:lpwstr>
  </property>
  <property fmtid="{D5CDD505-2E9C-101B-9397-08002B2CF9AE}" pid="19" name="FSC#UVEKCFG@15.1700:CategoryReference">
    <vt:lpwstr>443.12</vt:lpwstr>
  </property>
  <property fmtid="{D5CDD505-2E9C-101B-9397-08002B2CF9AE}" pid="20" name="FSC#UVEKCFG@15.1700:cooAddress">
    <vt:lpwstr>COO.2207.110.3.1835737</vt:lpwstr>
  </property>
  <property fmtid="{D5CDD505-2E9C-101B-9397-08002B2CF9AE}" pid="21" name="FSC#UVEKCFG@15.1700:sleeveFileReference">
    <vt:lpwstr/>
  </property>
  <property fmtid="{D5CDD505-2E9C-101B-9397-08002B2CF9AE}" pid="22" name="FSC#UVEKCFG@15.1700:BureauName">
    <vt:lpwstr/>
  </property>
  <property fmtid="{D5CDD505-2E9C-101B-9397-08002B2CF9AE}" pid="23" name="FSC#UVEKCFG@15.1700:BureauShortName">
    <vt:lpwstr>BFE</vt:lpwstr>
  </property>
  <property fmtid="{D5CDD505-2E9C-101B-9397-08002B2CF9AE}" pid="24" name="FSC#UVEKCFG@15.1700:BureauWebsite">
    <vt:lpwstr/>
  </property>
  <property fmtid="{D5CDD505-2E9C-101B-9397-08002B2CF9AE}" pid="25" name="FSC#UVEKCFG@15.1700:SubFileTitle">
    <vt:lpwstr>2019.07.02_VEE-PW_SimulationEEK2020</vt:lpwstr>
  </property>
  <property fmtid="{D5CDD505-2E9C-101B-9397-08002B2CF9AE}" pid="26" name="FSC#UVEKCFG@15.1700:ForeignNumber">
    <vt:lpwstr/>
  </property>
  <property fmtid="{D5CDD505-2E9C-101B-9397-08002B2CF9AE}" pid="27" name="FSC#UVEKCFG@15.1700:Amtstitel">
    <vt:lpwstr/>
  </property>
  <property fmtid="{D5CDD505-2E9C-101B-9397-08002B2CF9AE}" pid="28" name="FSC#UVEKCFG@15.1700:ZusendungAm">
    <vt:lpwstr/>
  </property>
  <property fmtid="{D5CDD505-2E9C-101B-9397-08002B2CF9AE}" pid="29" name="FSC#UVEKCFG@15.1700:SignerLeft">
    <vt:lpwstr/>
  </property>
  <property fmtid="{D5CDD505-2E9C-101B-9397-08002B2CF9AE}" pid="30" name="FSC#UVEKCFG@15.1700:SignerRight">
    <vt:lpwstr/>
  </property>
  <property fmtid="{D5CDD505-2E9C-101B-9397-08002B2CF9AE}" pid="31" name="FSC#UVEKCFG@15.1700:SignerLeftJobTitle">
    <vt:lpwstr/>
  </property>
  <property fmtid="{D5CDD505-2E9C-101B-9397-08002B2CF9AE}" pid="32" name="FSC#UVEKCFG@15.1700:SignerRightJobTitle">
    <vt:lpwstr/>
  </property>
  <property fmtid="{D5CDD505-2E9C-101B-9397-08002B2CF9AE}" pid="33" name="FSC#UVEKCFG@15.1700:SignerLeftFunction">
    <vt:lpwstr/>
  </property>
  <property fmtid="{D5CDD505-2E9C-101B-9397-08002B2CF9AE}" pid="34" name="FSC#UVEKCFG@15.1700:SignerRightFunction">
    <vt:lpwstr/>
  </property>
  <property fmtid="{D5CDD505-2E9C-101B-9397-08002B2CF9AE}" pid="35" name="FSC#UVEKCFG@15.1700:SignerLeftUserRoleGroup">
    <vt:lpwstr/>
  </property>
  <property fmtid="{D5CDD505-2E9C-101B-9397-08002B2CF9AE}" pid="36" name="FSC#UVEKCFG@15.1700:SignerRightUserRoleGroup">
    <vt:lpwstr/>
  </property>
  <property fmtid="{D5CDD505-2E9C-101B-9397-08002B2CF9AE}" pid="37" name="FSC#UVEKCFG@15.1700:DocumentNumber">
    <vt:lpwstr>2019-07-05-0527</vt:lpwstr>
  </property>
  <property fmtid="{D5CDD505-2E9C-101B-9397-08002B2CF9AE}" pid="38" name="FSC#UVEKCFG@15.1700:AssignmentNumber">
    <vt:lpwstr/>
  </property>
  <property fmtid="{D5CDD505-2E9C-101B-9397-08002B2CF9AE}" pid="39" name="FSC#UVEKCFG@15.1700:EM_Personal">
    <vt:lpwstr/>
  </property>
  <property fmtid="{D5CDD505-2E9C-101B-9397-08002B2CF9AE}" pid="40" name="FSC#UVEKCFG@15.1700:EM_Geschlecht">
    <vt:lpwstr/>
  </property>
  <property fmtid="{D5CDD505-2E9C-101B-9397-08002B2CF9AE}" pid="41" name="FSC#UVEKCFG@15.1700:EM_GebDatum">
    <vt:lpwstr/>
  </property>
  <property fmtid="{D5CDD505-2E9C-101B-9397-08002B2CF9AE}" pid="42" name="FSC#UVEKCFG@15.1700:EM_Funktion">
    <vt:lpwstr/>
  </property>
  <property fmtid="{D5CDD505-2E9C-101B-9397-08002B2CF9AE}" pid="43" name="FSC#UVEKCFG@15.1700:EM_Beruf">
    <vt:lpwstr/>
  </property>
  <property fmtid="{D5CDD505-2E9C-101B-9397-08002B2CF9AE}" pid="44" name="FSC#UVEKCFG@15.1700:EM_SVNR">
    <vt:lpwstr/>
  </property>
  <property fmtid="{D5CDD505-2E9C-101B-9397-08002B2CF9AE}" pid="45" name="FSC#UVEKCFG@15.1700:EM_Familienstand">
    <vt:lpwstr/>
  </property>
  <property fmtid="{D5CDD505-2E9C-101B-9397-08002B2CF9AE}" pid="46" name="FSC#UVEKCFG@15.1700:EM_Muttersprache">
    <vt:lpwstr/>
  </property>
  <property fmtid="{D5CDD505-2E9C-101B-9397-08002B2CF9AE}" pid="47" name="FSC#UVEKCFG@15.1700:EM_Geboren_in">
    <vt:lpwstr/>
  </property>
  <property fmtid="{D5CDD505-2E9C-101B-9397-08002B2CF9AE}" pid="48" name="FSC#UVEKCFG@15.1700:EM_Briefanrede">
    <vt:lpwstr/>
  </property>
  <property fmtid="{D5CDD505-2E9C-101B-9397-08002B2CF9AE}" pid="49" name="FSC#UVEKCFG@15.1700:EM_Kommunikationssprache">
    <vt:lpwstr/>
  </property>
  <property fmtid="{D5CDD505-2E9C-101B-9397-08002B2CF9AE}" pid="50" name="FSC#UVEKCFG@15.1700:EM_Webseite">
    <vt:lpwstr/>
  </property>
  <property fmtid="{D5CDD505-2E9C-101B-9397-08002B2CF9AE}" pid="51" name="FSC#UVEKCFG@15.1700:EM_TelNr_Business">
    <vt:lpwstr/>
  </property>
  <property fmtid="{D5CDD505-2E9C-101B-9397-08002B2CF9AE}" pid="52" name="FSC#UVEKCFG@15.1700:EM_TelNr_Private">
    <vt:lpwstr/>
  </property>
  <property fmtid="{D5CDD505-2E9C-101B-9397-08002B2CF9AE}" pid="53" name="FSC#UVEKCFG@15.1700:EM_TelNr_Mobile">
    <vt:lpwstr/>
  </property>
  <property fmtid="{D5CDD505-2E9C-101B-9397-08002B2CF9AE}" pid="54" name="FSC#UVEKCFG@15.1700:EM_TelNr_Other">
    <vt:lpwstr/>
  </property>
  <property fmtid="{D5CDD505-2E9C-101B-9397-08002B2CF9AE}" pid="55" name="FSC#UVEKCFG@15.1700:EM_TelNr_Fax">
    <vt:lpwstr/>
  </property>
  <property fmtid="{D5CDD505-2E9C-101B-9397-08002B2CF9AE}" pid="56" name="FSC#UVEKCFG@15.1700:EM_EMail1">
    <vt:lpwstr/>
  </property>
  <property fmtid="{D5CDD505-2E9C-101B-9397-08002B2CF9AE}" pid="57" name="FSC#UVEKCFG@15.1700:EM_EMail2">
    <vt:lpwstr/>
  </property>
  <property fmtid="{D5CDD505-2E9C-101B-9397-08002B2CF9AE}" pid="58" name="FSC#UVEKCFG@15.1700:EM_EMail3">
    <vt:lpwstr/>
  </property>
  <property fmtid="{D5CDD505-2E9C-101B-9397-08002B2CF9AE}" pid="59" name="FSC#UVEKCFG@15.1700:EM_Name">
    <vt:lpwstr/>
  </property>
  <property fmtid="{D5CDD505-2E9C-101B-9397-08002B2CF9AE}" pid="60" name="FSC#UVEKCFG@15.1700:EM_UID">
    <vt:lpwstr/>
  </property>
  <property fmtid="{D5CDD505-2E9C-101B-9397-08002B2CF9AE}" pid="61" name="FSC#UVEKCFG@15.1700:EM_Rechtsform">
    <vt:lpwstr/>
  </property>
  <property fmtid="{D5CDD505-2E9C-101B-9397-08002B2CF9AE}" pid="62" name="FSC#UVEKCFG@15.1700:EM_Klassifizierung">
    <vt:lpwstr/>
  </property>
  <property fmtid="{D5CDD505-2E9C-101B-9397-08002B2CF9AE}" pid="63" name="FSC#UVEKCFG@15.1700:EM_Gruendungsjahr">
    <vt:lpwstr/>
  </property>
  <property fmtid="{D5CDD505-2E9C-101B-9397-08002B2CF9AE}" pid="64" name="FSC#UVEKCFG@15.1700:EM_Versandart">
    <vt:lpwstr>B-Post</vt:lpwstr>
  </property>
  <property fmtid="{D5CDD505-2E9C-101B-9397-08002B2CF9AE}" pid="65" name="FSC#UVEKCFG@15.1700:EM_Versandvermek">
    <vt:lpwstr/>
  </property>
  <property fmtid="{D5CDD505-2E9C-101B-9397-08002B2CF9AE}" pid="66" name="FSC#UVEKCFG@15.1700:EM_Anrede">
    <vt:lpwstr/>
  </property>
  <property fmtid="{D5CDD505-2E9C-101B-9397-08002B2CF9AE}" pid="67" name="FSC#UVEKCFG@15.1700:EM_Titel">
    <vt:lpwstr/>
  </property>
  <property fmtid="{D5CDD505-2E9C-101B-9397-08002B2CF9AE}" pid="68" name="FSC#UVEKCFG@15.1700:EM_Nachgestellter_Titel">
    <vt:lpwstr/>
  </property>
  <property fmtid="{D5CDD505-2E9C-101B-9397-08002B2CF9AE}" pid="69" name="FSC#UVEKCFG@15.1700:EM_Vorname">
    <vt:lpwstr/>
  </property>
  <property fmtid="{D5CDD505-2E9C-101B-9397-08002B2CF9AE}" pid="70" name="FSC#UVEKCFG@15.1700:EM_Nachname">
    <vt:lpwstr/>
  </property>
  <property fmtid="{D5CDD505-2E9C-101B-9397-08002B2CF9AE}" pid="71" name="FSC#UVEKCFG@15.1700:EM_Kurzbezeichnung">
    <vt:lpwstr/>
  </property>
  <property fmtid="{D5CDD505-2E9C-101B-9397-08002B2CF9AE}" pid="72" name="FSC#UVEKCFG@15.1700:EM_Organisations_Zeile_1">
    <vt:lpwstr/>
  </property>
  <property fmtid="{D5CDD505-2E9C-101B-9397-08002B2CF9AE}" pid="73" name="FSC#UVEKCFG@15.1700:EM_Organisations_Zeile_2">
    <vt:lpwstr/>
  </property>
  <property fmtid="{D5CDD505-2E9C-101B-9397-08002B2CF9AE}" pid="74" name="FSC#UVEKCFG@15.1700:EM_Organisations_Zeile_3">
    <vt:lpwstr/>
  </property>
  <property fmtid="{D5CDD505-2E9C-101B-9397-08002B2CF9AE}" pid="75" name="FSC#UVEKCFG@15.1700:EM_Strasse">
    <vt:lpwstr/>
  </property>
  <property fmtid="{D5CDD505-2E9C-101B-9397-08002B2CF9AE}" pid="76" name="FSC#UVEKCFG@15.1700:EM_Hausnummer">
    <vt:lpwstr/>
  </property>
  <property fmtid="{D5CDD505-2E9C-101B-9397-08002B2CF9AE}" pid="77" name="FSC#UVEKCFG@15.1700:EM_Strasse2">
    <vt:lpwstr/>
  </property>
  <property fmtid="{D5CDD505-2E9C-101B-9397-08002B2CF9AE}" pid="78" name="FSC#UVEKCFG@15.1700:EM_Hausnummer_Zusatz">
    <vt:lpwstr/>
  </property>
  <property fmtid="{D5CDD505-2E9C-101B-9397-08002B2CF9AE}" pid="79" name="FSC#UVEKCFG@15.1700:EM_Postfach">
    <vt:lpwstr/>
  </property>
  <property fmtid="{D5CDD505-2E9C-101B-9397-08002B2CF9AE}" pid="80" name="FSC#UVEKCFG@15.1700:EM_PLZ">
    <vt:lpwstr/>
  </property>
  <property fmtid="{D5CDD505-2E9C-101B-9397-08002B2CF9AE}" pid="81" name="FSC#UVEKCFG@15.1700:EM_Ort">
    <vt:lpwstr/>
  </property>
  <property fmtid="{D5CDD505-2E9C-101B-9397-08002B2CF9AE}" pid="82" name="FSC#UVEKCFG@15.1700:EM_Land">
    <vt:lpwstr/>
  </property>
  <property fmtid="{D5CDD505-2E9C-101B-9397-08002B2CF9AE}" pid="83" name="FSC#UVEKCFG@15.1700:EM_E_Mail_Adresse">
    <vt:lpwstr/>
  </property>
  <property fmtid="{D5CDD505-2E9C-101B-9397-08002B2CF9AE}" pid="84" name="FSC#UVEKCFG@15.1700:EM_Funktionsbezeichnung">
    <vt:lpwstr/>
  </property>
  <property fmtid="{D5CDD505-2E9C-101B-9397-08002B2CF9AE}" pid="85" name="FSC#UVEKCFG@15.1700:EM_Serienbrieffeld_1">
    <vt:lpwstr/>
  </property>
  <property fmtid="{D5CDD505-2E9C-101B-9397-08002B2CF9AE}" pid="86" name="FSC#UVEKCFG@15.1700:EM_Serienbrieffeld_2">
    <vt:lpwstr/>
  </property>
  <property fmtid="{D5CDD505-2E9C-101B-9397-08002B2CF9AE}" pid="87" name="FSC#UVEKCFG@15.1700:EM_Serienbrieffeld_3">
    <vt:lpwstr/>
  </property>
  <property fmtid="{D5CDD505-2E9C-101B-9397-08002B2CF9AE}" pid="88" name="FSC#UVEKCFG@15.1700:EM_Serienbrieffeld_4">
    <vt:lpwstr/>
  </property>
  <property fmtid="{D5CDD505-2E9C-101B-9397-08002B2CF9AE}" pid="89" name="FSC#UVEKCFG@15.1700:EM_Serienbrieffeld_5">
    <vt:lpwstr/>
  </property>
  <property fmtid="{D5CDD505-2E9C-101B-9397-08002B2CF9AE}" pid="90" name="FSC#UVEKCFG@15.1700:EM_Address">
    <vt:lpwstr/>
  </property>
  <property fmtid="{D5CDD505-2E9C-101B-9397-08002B2CF9AE}" pid="91" name="FSC#UVEKCFG@15.1700:Abs_Nachname">
    <vt:lpwstr/>
  </property>
  <property fmtid="{D5CDD505-2E9C-101B-9397-08002B2CF9AE}" pid="92" name="FSC#UVEKCFG@15.1700:Abs_Vorname">
    <vt:lpwstr/>
  </property>
  <property fmtid="{D5CDD505-2E9C-101B-9397-08002B2CF9AE}" pid="93" name="FSC#UVEKCFG@15.1700:Abs_Zeichen">
    <vt:lpwstr/>
  </property>
  <property fmtid="{D5CDD505-2E9C-101B-9397-08002B2CF9AE}" pid="94" name="FSC#UVEKCFG@15.1700:Anrede">
    <vt:lpwstr/>
  </property>
  <property fmtid="{D5CDD505-2E9C-101B-9397-08002B2CF9AE}" pid="95" name="FSC#UVEKCFG@15.1700:EM_Versandartspez">
    <vt:lpwstr/>
  </property>
  <property fmtid="{D5CDD505-2E9C-101B-9397-08002B2CF9AE}" pid="96" name="FSC#UVEKCFG@15.1700:Briefdatum">
    <vt:lpwstr>17.07.2019</vt:lpwstr>
  </property>
  <property fmtid="{D5CDD505-2E9C-101B-9397-08002B2CF9AE}" pid="97" name="FSC#UVEKCFG@15.1700:Empf_Zeichen">
    <vt:lpwstr/>
  </property>
  <property fmtid="{D5CDD505-2E9C-101B-9397-08002B2CF9AE}" pid="98" name="FSC#UVEKCFG@15.1700:FilialePLZ">
    <vt:lpwstr/>
  </property>
  <property fmtid="{D5CDD505-2E9C-101B-9397-08002B2CF9AE}" pid="99" name="FSC#UVEKCFG@15.1700:Gegenstand">
    <vt:lpwstr>2019.07.02_VEE-PW_SimulationEEK2020</vt:lpwstr>
  </property>
  <property fmtid="{D5CDD505-2E9C-101B-9397-08002B2CF9AE}" pid="100" name="FSC#UVEKCFG@15.1700:Nummer">
    <vt:lpwstr>2019-07-05-0527</vt:lpwstr>
  </property>
  <property fmtid="{D5CDD505-2E9C-101B-9397-08002B2CF9AE}" pid="101" name="FSC#UVEKCFG@15.1700:Unterschrift_Nachname">
    <vt:lpwstr/>
  </property>
  <property fmtid="{D5CDD505-2E9C-101B-9397-08002B2CF9AE}" pid="102" name="FSC#UVEKCFG@15.1700:Unterschrift_Vorname">
    <vt:lpwstr/>
  </property>
  <property fmtid="{D5CDD505-2E9C-101B-9397-08002B2CF9AE}" pid="103" name="FSC#UVEKCFG@15.1700:FileResponsibleStreetPostal">
    <vt:lpwstr/>
  </property>
  <property fmtid="{D5CDD505-2E9C-101B-9397-08002B2CF9AE}" pid="104" name="FSC#UVEKCFG@15.1700:FileResponsiblezipcodePostal">
    <vt:lpwstr/>
  </property>
  <property fmtid="{D5CDD505-2E9C-101B-9397-08002B2CF9AE}" pid="105" name="FSC#UVEKCFG@15.1700:FileResponsiblecityPostal">
    <vt:lpwstr/>
  </property>
  <property fmtid="{D5CDD505-2E9C-101B-9397-08002B2CF9AE}" pid="106" name="FSC#UVEKCFG@15.1700:FileResponsibleStreetInvoice">
    <vt:lpwstr/>
  </property>
  <property fmtid="{D5CDD505-2E9C-101B-9397-08002B2CF9AE}" pid="107" name="FSC#UVEKCFG@15.1700:FileResponsiblezipcodeInvoice">
    <vt:lpwstr/>
  </property>
  <property fmtid="{D5CDD505-2E9C-101B-9397-08002B2CF9AE}" pid="108" name="FSC#UVEKCFG@15.1700:FileResponsiblecityInvoice">
    <vt:lpwstr/>
  </property>
  <property fmtid="{D5CDD505-2E9C-101B-9397-08002B2CF9AE}" pid="109" name="FSC#UVEKCFG@15.1700:ResponsibleDefaultRoleOrg">
    <vt:lpwstr/>
  </property>
  <property fmtid="{D5CDD505-2E9C-101B-9397-08002B2CF9AE}" pid="110" name="FSC#UVEKCFG@15.1700:SL_HStufe1">
    <vt:lpwstr/>
  </property>
  <property fmtid="{D5CDD505-2E9C-101B-9397-08002B2CF9AE}" pid="111" name="FSC#UVEKCFG@15.1700:SL_FStufe1">
    <vt:lpwstr/>
  </property>
  <property fmtid="{D5CDD505-2E9C-101B-9397-08002B2CF9AE}" pid="112" name="FSC#UVEKCFG@15.1700:SL_HStufe2">
    <vt:lpwstr/>
  </property>
  <property fmtid="{D5CDD505-2E9C-101B-9397-08002B2CF9AE}" pid="113" name="FSC#UVEKCFG@15.1700:SL_FStufe2">
    <vt:lpwstr/>
  </property>
  <property fmtid="{D5CDD505-2E9C-101B-9397-08002B2CF9AE}" pid="114" name="FSC#UVEKCFG@15.1700:SL_HStufe3">
    <vt:lpwstr/>
  </property>
  <property fmtid="{D5CDD505-2E9C-101B-9397-08002B2CF9AE}" pid="115" name="FSC#UVEKCFG@15.1700:SL_FStufe3">
    <vt:lpwstr/>
  </property>
  <property fmtid="{D5CDD505-2E9C-101B-9397-08002B2CF9AE}" pid="116" name="FSC#UVEKCFG@15.1700:SL_HStufe4">
    <vt:lpwstr/>
  </property>
  <property fmtid="{D5CDD505-2E9C-101B-9397-08002B2CF9AE}" pid="117" name="FSC#UVEKCFG@15.1700:SL_FStufe4">
    <vt:lpwstr/>
  </property>
  <property fmtid="{D5CDD505-2E9C-101B-9397-08002B2CF9AE}" pid="118" name="FSC#UVEKCFG@15.1700:SR_HStufe1">
    <vt:lpwstr/>
  </property>
  <property fmtid="{D5CDD505-2E9C-101B-9397-08002B2CF9AE}" pid="119" name="FSC#UVEKCFG@15.1700:SR_FStufe1">
    <vt:lpwstr/>
  </property>
  <property fmtid="{D5CDD505-2E9C-101B-9397-08002B2CF9AE}" pid="120" name="FSC#UVEKCFG@15.1700:SR_HStufe2">
    <vt:lpwstr/>
  </property>
  <property fmtid="{D5CDD505-2E9C-101B-9397-08002B2CF9AE}" pid="121" name="FSC#UVEKCFG@15.1700:SR_FStufe2">
    <vt:lpwstr/>
  </property>
  <property fmtid="{D5CDD505-2E9C-101B-9397-08002B2CF9AE}" pid="122" name="FSC#UVEKCFG@15.1700:SR_HStufe3">
    <vt:lpwstr/>
  </property>
  <property fmtid="{D5CDD505-2E9C-101B-9397-08002B2CF9AE}" pid="123" name="FSC#UVEKCFG@15.1700:SR_FStufe3">
    <vt:lpwstr/>
  </property>
  <property fmtid="{D5CDD505-2E9C-101B-9397-08002B2CF9AE}" pid="124" name="FSC#UVEKCFG@15.1700:SR_HStufe4">
    <vt:lpwstr/>
  </property>
  <property fmtid="{D5CDD505-2E9C-101B-9397-08002B2CF9AE}" pid="125" name="FSC#UVEKCFG@15.1700:SR_FStufe4">
    <vt:lpwstr/>
  </property>
  <property fmtid="{D5CDD505-2E9C-101B-9397-08002B2CF9AE}" pid="126" name="FSC#UVEKCFG@15.1700:FileResp_HStufe1">
    <vt:lpwstr/>
  </property>
  <property fmtid="{D5CDD505-2E9C-101B-9397-08002B2CF9AE}" pid="127" name="FSC#UVEKCFG@15.1700:FileResp_FStufe1">
    <vt:lpwstr/>
  </property>
  <property fmtid="{D5CDD505-2E9C-101B-9397-08002B2CF9AE}" pid="128" name="FSC#UVEKCFG@15.1700:FileResp_HStufe2">
    <vt:lpwstr/>
  </property>
  <property fmtid="{D5CDD505-2E9C-101B-9397-08002B2CF9AE}" pid="129" name="FSC#UVEKCFG@15.1700:FileResp_FStufe2">
    <vt:lpwstr/>
  </property>
  <property fmtid="{D5CDD505-2E9C-101B-9397-08002B2CF9AE}" pid="130" name="FSC#UVEKCFG@15.1700:FileResp_HStufe3">
    <vt:lpwstr/>
  </property>
  <property fmtid="{D5CDD505-2E9C-101B-9397-08002B2CF9AE}" pid="131" name="FSC#UVEKCFG@15.1700:FileResp_FStufe3">
    <vt:lpwstr/>
  </property>
  <property fmtid="{D5CDD505-2E9C-101B-9397-08002B2CF9AE}" pid="132" name="FSC#UVEKCFG@15.1700:FileResp_HStufe4">
    <vt:lpwstr/>
  </property>
  <property fmtid="{D5CDD505-2E9C-101B-9397-08002B2CF9AE}" pid="133" name="FSC#UVEKCFG@15.1700:FileResp_FStufe4">
    <vt:lpwstr/>
  </property>
  <property fmtid="{D5CDD505-2E9C-101B-9397-08002B2CF9AE}" pid="134" name="FSC#COOELAK@1.1001:Subject">
    <vt:lpwstr/>
  </property>
  <property fmtid="{D5CDD505-2E9C-101B-9397-08002B2CF9AE}" pid="135" name="FSC#COOELAK@1.1001:FileReference">
    <vt:lpwstr>443.12-00001</vt:lpwstr>
  </property>
  <property fmtid="{D5CDD505-2E9C-101B-9397-08002B2CF9AE}" pid="136" name="FSC#COOELAK@1.1001:FileRefYear">
    <vt:lpwstr>2013</vt:lpwstr>
  </property>
  <property fmtid="{D5CDD505-2E9C-101B-9397-08002B2CF9AE}" pid="137" name="FSC#COOELAK@1.1001:FileRefOrdinal">
    <vt:lpwstr>1</vt:lpwstr>
  </property>
  <property fmtid="{D5CDD505-2E9C-101B-9397-08002B2CF9AE}" pid="138" name="FSC#COOELAK@1.1001:FileRefOU">
    <vt:lpwstr>MO</vt:lpwstr>
  </property>
  <property fmtid="{D5CDD505-2E9C-101B-9397-08002B2CF9AE}" pid="139" name="FSC#COOELAK@1.1001:Organization">
    <vt:lpwstr/>
  </property>
  <property fmtid="{D5CDD505-2E9C-101B-9397-08002B2CF9AE}" pid="140" name="FSC#COOELAK@1.1001:Owner">
    <vt:lpwstr>Weiss Thomas</vt:lpwstr>
  </property>
  <property fmtid="{D5CDD505-2E9C-101B-9397-08002B2CF9AE}" pid="141" name="FSC#COOELAK@1.1001:OwnerExtension">
    <vt:lpwstr>+41 58 463 29 05</vt:lpwstr>
  </property>
  <property fmtid="{D5CDD505-2E9C-101B-9397-08002B2CF9AE}" pid="142" name="FSC#COOELAK@1.1001:OwnerFaxExtension">
    <vt:lpwstr>+41 58 463 25 00</vt:lpwstr>
  </property>
  <property fmtid="{D5CDD505-2E9C-101B-9397-08002B2CF9AE}" pid="143" name="FSC#COOELAK@1.1001:DispatchedBy">
    <vt:lpwstr/>
  </property>
  <property fmtid="{D5CDD505-2E9C-101B-9397-08002B2CF9AE}" pid="144" name="FSC#COOELAK@1.1001:DispatchedAt">
    <vt:lpwstr/>
  </property>
  <property fmtid="{D5CDD505-2E9C-101B-9397-08002B2CF9AE}" pid="145" name="FSC#COOELAK@1.1001:ApprovedBy">
    <vt:lpwstr/>
  </property>
  <property fmtid="{D5CDD505-2E9C-101B-9397-08002B2CF9AE}" pid="146" name="FSC#COOELAK@1.1001:ApprovedAt">
    <vt:lpwstr/>
  </property>
  <property fmtid="{D5CDD505-2E9C-101B-9397-08002B2CF9AE}" pid="147" name="FSC#COOELAK@1.1001:Department">
    <vt:lpwstr>Mobilität (BFE)</vt:lpwstr>
  </property>
  <property fmtid="{D5CDD505-2E9C-101B-9397-08002B2CF9AE}" pid="148" name="FSC#COOELAK@1.1001:CreatedAt">
    <vt:lpwstr>05.07.2019</vt:lpwstr>
  </property>
  <property fmtid="{D5CDD505-2E9C-101B-9397-08002B2CF9AE}" pid="149" name="FSC#COOELAK@1.1001:OU">
    <vt:lpwstr>Mobilität (BFE)</vt:lpwstr>
  </property>
  <property fmtid="{D5CDD505-2E9C-101B-9397-08002B2CF9AE}" pid="150" name="FSC#COOELAK@1.1001:Priority">
    <vt:lpwstr> ()</vt:lpwstr>
  </property>
  <property fmtid="{D5CDD505-2E9C-101B-9397-08002B2CF9AE}" pid="151" name="FSC#COOELAK@1.1001:ObjBarCode">
    <vt:lpwstr>*COO.2207.110.3.1835737*</vt:lpwstr>
  </property>
  <property fmtid="{D5CDD505-2E9C-101B-9397-08002B2CF9AE}" pid="152" name="FSC#COOELAK@1.1001:RefBarCode">
    <vt:lpwstr>*COO.2207.110.2.1835738*</vt:lpwstr>
  </property>
  <property fmtid="{D5CDD505-2E9C-101B-9397-08002B2CF9AE}" pid="153" name="FSC#COOELAK@1.1001:FileRefBarCode">
    <vt:lpwstr>*443.12-00001*</vt:lpwstr>
  </property>
  <property fmtid="{D5CDD505-2E9C-101B-9397-08002B2CF9AE}" pid="154" name="FSC#COOELAK@1.1001:ExternalRef">
    <vt:lpwstr/>
  </property>
  <property fmtid="{D5CDD505-2E9C-101B-9397-08002B2CF9AE}" pid="155" name="FSC#COOELAK@1.1001:IncomingNumber">
    <vt:lpwstr/>
  </property>
  <property fmtid="{D5CDD505-2E9C-101B-9397-08002B2CF9AE}" pid="156" name="FSC#COOELAK@1.1001:IncomingSubject">
    <vt:lpwstr/>
  </property>
  <property fmtid="{D5CDD505-2E9C-101B-9397-08002B2CF9AE}" pid="157" name="FSC#COOELAK@1.1001:ProcessResponsible">
    <vt:lpwstr/>
  </property>
  <property fmtid="{D5CDD505-2E9C-101B-9397-08002B2CF9AE}" pid="158" name="FSC#COOELAK@1.1001:ProcessResponsiblePhone">
    <vt:lpwstr/>
  </property>
  <property fmtid="{D5CDD505-2E9C-101B-9397-08002B2CF9AE}" pid="159" name="FSC#COOELAK@1.1001:ProcessResponsibleMail">
    <vt:lpwstr/>
  </property>
  <property fmtid="{D5CDD505-2E9C-101B-9397-08002B2CF9AE}" pid="160" name="FSC#COOELAK@1.1001:ProcessResponsibleFax">
    <vt:lpwstr/>
  </property>
  <property fmtid="{D5CDD505-2E9C-101B-9397-08002B2CF9AE}" pid="161" name="FSC#COOELAK@1.1001:ApproverFirstName">
    <vt:lpwstr/>
  </property>
  <property fmtid="{D5CDD505-2E9C-101B-9397-08002B2CF9AE}" pid="162" name="FSC#COOELAK@1.1001:ApproverSurName">
    <vt:lpwstr/>
  </property>
  <property fmtid="{D5CDD505-2E9C-101B-9397-08002B2CF9AE}" pid="163" name="FSC#COOELAK@1.1001:ApproverTitle">
    <vt:lpwstr/>
  </property>
  <property fmtid="{D5CDD505-2E9C-101B-9397-08002B2CF9AE}" pid="164" name="FSC#COOELAK@1.1001:ExternalDate">
    <vt:lpwstr/>
  </property>
  <property fmtid="{D5CDD505-2E9C-101B-9397-08002B2CF9AE}" pid="165" name="FSC#COOELAK@1.1001:SettlementApprovedAt">
    <vt:lpwstr/>
  </property>
  <property fmtid="{D5CDD505-2E9C-101B-9397-08002B2CF9AE}" pid="166" name="FSC#COOELAK@1.1001:BaseNumber">
    <vt:lpwstr>443.12</vt:lpwstr>
  </property>
  <property fmtid="{D5CDD505-2E9C-101B-9397-08002B2CF9AE}" pid="167" name="FSC#COOELAK@1.1001:CurrentUserRolePos">
    <vt:lpwstr>Sachbearbeiter/in</vt:lpwstr>
  </property>
  <property fmtid="{D5CDD505-2E9C-101B-9397-08002B2CF9AE}" pid="168" name="FSC#COOELAK@1.1001:CurrentUserEmail">
    <vt:lpwstr>Thomas.Weiss@bfe.admin.ch</vt:lpwstr>
  </property>
  <property fmtid="{D5CDD505-2E9C-101B-9397-08002B2CF9AE}" pid="169" name="FSC#ELAKGOV@1.1001:PersonalSubjGender">
    <vt:lpwstr/>
  </property>
  <property fmtid="{D5CDD505-2E9C-101B-9397-08002B2CF9AE}" pid="170" name="FSC#ELAKGOV@1.1001:PersonalSubjFirstName">
    <vt:lpwstr/>
  </property>
  <property fmtid="{D5CDD505-2E9C-101B-9397-08002B2CF9AE}" pid="171" name="FSC#ELAKGOV@1.1001:PersonalSubjSurName">
    <vt:lpwstr/>
  </property>
  <property fmtid="{D5CDD505-2E9C-101B-9397-08002B2CF9AE}" pid="172" name="FSC#ELAKGOV@1.1001:PersonalSubjSalutation">
    <vt:lpwstr/>
  </property>
  <property fmtid="{D5CDD505-2E9C-101B-9397-08002B2CF9AE}" pid="173" name="FSC#ELAKGOV@1.1001:PersonalSubjAddress">
    <vt:lpwstr/>
  </property>
  <property fmtid="{D5CDD505-2E9C-101B-9397-08002B2CF9AE}" pid="174" name="FSC#ATSTATECFG@1.1001:Office">
    <vt:lpwstr/>
  </property>
  <property fmtid="{D5CDD505-2E9C-101B-9397-08002B2CF9AE}" pid="175" name="FSC#ATSTATECFG@1.1001:Agent">
    <vt:lpwstr/>
  </property>
  <property fmtid="{D5CDD505-2E9C-101B-9397-08002B2CF9AE}" pid="176" name="FSC#ATSTATECFG@1.1001:AgentPhone">
    <vt:lpwstr/>
  </property>
  <property fmtid="{D5CDD505-2E9C-101B-9397-08002B2CF9AE}" pid="177" name="FSC#ATSTATECFG@1.1001:DepartmentFax">
    <vt:lpwstr/>
  </property>
  <property fmtid="{D5CDD505-2E9C-101B-9397-08002B2CF9AE}" pid="178" name="FSC#ATSTATECFG@1.1001:DepartmentEmail">
    <vt:lpwstr/>
  </property>
  <property fmtid="{D5CDD505-2E9C-101B-9397-08002B2CF9AE}" pid="179" name="FSC#ATSTATECFG@1.1001:SubfileDate">
    <vt:lpwstr/>
  </property>
  <property fmtid="{D5CDD505-2E9C-101B-9397-08002B2CF9AE}" pid="180" name="FSC#ATSTATECFG@1.1001:SubfileSubject">
    <vt:lpwstr>2019.07.02_VEE-PW_SimulationEEK2020</vt:lpwstr>
  </property>
  <property fmtid="{D5CDD505-2E9C-101B-9397-08002B2CF9AE}" pid="181" name="FSC#ATSTATECFG@1.1001:DepartmentZipCode">
    <vt:lpwstr>3003</vt:lpwstr>
  </property>
  <property fmtid="{D5CDD505-2E9C-101B-9397-08002B2CF9AE}" pid="182" name="FSC#ATSTATECFG@1.1001:DepartmentCountry">
    <vt:lpwstr/>
  </property>
  <property fmtid="{D5CDD505-2E9C-101B-9397-08002B2CF9AE}" pid="183" name="FSC#ATSTATECFG@1.1001:DepartmentCity">
    <vt:lpwstr>Bern</vt:lpwstr>
  </property>
  <property fmtid="{D5CDD505-2E9C-101B-9397-08002B2CF9AE}" pid="184" name="FSC#ATSTATECFG@1.1001:DepartmentStreet">
    <vt:lpwstr>Mühlestrasse 4</vt:lpwstr>
  </property>
  <property fmtid="{D5CDD505-2E9C-101B-9397-08002B2CF9AE}" pid="185" name="FSC#ATSTATECFG@1.1001:DepartmentDVR">
    <vt:lpwstr/>
  </property>
  <property fmtid="{D5CDD505-2E9C-101B-9397-08002B2CF9AE}" pid="186" name="FSC#ATSTATECFG@1.1001:DepartmentUID">
    <vt:lpwstr/>
  </property>
  <property fmtid="{D5CDD505-2E9C-101B-9397-08002B2CF9AE}" pid="187" name="FSC#ATSTATECFG@1.1001:SubfileReference">
    <vt:lpwstr>443.12-00001/00003/00070/00003</vt:lpwstr>
  </property>
  <property fmtid="{D5CDD505-2E9C-101B-9397-08002B2CF9AE}" pid="188" name="FSC#ATSTATECFG@1.1001:Clause">
    <vt:lpwstr/>
  </property>
  <property fmtid="{D5CDD505-2E9C-101B-9397-08002B2CF9AE}" pid="189" name="FSC#ATSTATECFG@1.1001:ApprovedSignature">
    <vt:lpwstr/>
  </property>
  <property fmtid="{D5CDD505-2E9C-101B-9397-08002B2CF9AE}" pid="190" name="FSC#ATSTATECFG@1.1001:BankAccount">
    <vt:lpwstr/>
  </property>
  <property fmtid="{D5CDD505-2E9C-101B-9397-08002B2CF9AE}" pid="191" name="FSC#ATSTATECFG@1.1001:BankAccountOwner">
    <vt:lpwstr/>
  </property>
  <property fmtid="{D5CDD505-2E9C-101B-9397-08002B2CF9AE}" pid="192" name="FSC#ATSTATECFG@1.1001:BankInstitute">
    <vt:lpwstr/>
  </property>
  <property fmtid="{D5CDD505-2E9C-101B-9397-08002B2CF9AE}" pid="193" name="FSC#ATSTATECFG@1.1001:BankAccountID">
    <vt:lpwstr/>
  </property>
  <property fmtid="{D5CDD505-2E9C-101B-9397-08002B2CF9AE}" pid="194" name="FSC#ATSTATECFG@1.1001:BankAccountIBAN">
    <vt:lpwstr/>
  </property>
  <property fmtid="{D5CDD505-2E9C-101B-9397-08002B2CF9AE}" pid="195" name="FSC#ATSTATECFG@1.1001:BankAccountBIC">
    <vt:lpwstr/>
  </property>
  <property fmtid="{D5CDD505-2E9C-101B-9397-08002B2CF9AE}" pid="196" name="FSC#ATSTATECFG@1.1001:BankName">
    <vt:lpwstr/>
  </property>
  <property fmtid="{D5CDD505-2E9C-101B-9397-08002B2CF9AE}" pid="197" name="FSC#COOSYSTEM@1.1:Container">
    <vt:lpwstr>COO.2207.110.3.1835737</vt:lpwstr>
  </property>
  <property fmtid="{D5CDD505-2E9C-101B-9397-08002B2CF9AE}" pid="198" name="FSC#FSCFOLIO@1.1001:docpropproject">
    <vt:lpwstr/>
  </property>
</Properties>
</file>