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3 Teilstatistik GEST\411-03.5 Holzenergiestatistik\Holzenergiestatistik 2020\Tabellen und Bericht\"/>
    </mc:Choice>
  </mc:AlternateContent>
  <bookViews>
    <workbookView xWindow="28725" yWindow="90" windowWidth="28530" windowHeight="12600" tabRatio="920"/>
  </bookViews>
  <sheets>
    <sheet name="Titelblatt" sheetId="24" r:id="rId1"/>
    <sheet name="Info " sheetId="1" r:id="rId2"/>
    <sheet name="Tabellenübersicht" sheetId="23" r:id="rId3"/>
    <sheet name="A" sheetId="2" r:id="rId4"/>
    <sheet name="B" sheetId="3" r:id="rId5"/>
    <sheet name="C" sheetId="4" r:id="rId6"/>
    <sheet name="D" sheetId="5" r:id="rId7"/>
    <sheet name="E" sheetId="6" r:id="rId8"/>
    <sheet name="F" sheetId="7" r:id="rId9"/>
    <sheet name="G" sheetId="8" r:id="rId10"/>
    <sheet name="H" sheetId="9" r:id="rId11"/>
    <sheet name="I" sheetId="10" r:id="rId12"/>
    <sheet name="J" sheetId="11" r:id="rId13"/>
    <sheet name="K" sheetId="12" r:id="rId14"/>
    <sheet name="L" sheetId="13" r:id="rId15"/>
    <sheet name="M" sheetId="14" r:id="rId16"/>
    <sheet name="N" sheetId="15" r:id="rId17"/>
    <sheet name="O" sheetId="16" r:id="rId18"/>
    <sheet name="P" sheetId="20" r:id="rId19"/>
    <sheet name="Q" sheetId="21" r:id="rId20"/>
    <sheet name="R" sheetId="25" r:id="rId21"/>
  </sheets>
  <definedNames>
    <definedName name="_xlnm.Print_Area" localSheetId="3">A!$A$1:$AG$35</definedName>
    <definedName name="_xlnm.Print_Area" localSheetId="4">B!$A$1:$AG$34</definedName>
    <definedName name="_xlnm.Print_Area" localSheetId="5">'C'!$A$1:$AG$35</definedName>
    <definedName name="_xlnm.Print_Area" localSheetId="6">D!$A$1:$AG$35</definedName>
    <definedName name="_xlnm.Print_Area" localSheetId="7">E!$A$1:$AG$35</definedName>
    <definedName name="_xlnm.Print_Area" localSheetId="8">F!$A$1:$AG$35</definedName>
    <definedName name="_xlnm.Print_Area" localSheetId="9">G!$A$1:$AG$35</definedName>
    <definedName name="_xlnm.Print_Area" localSheetId="10">H!$A$1:$AG$35</definedName>
    <definedName name="_xlnm.Print_Area" localSheetId="11">I!$A$1:$AG$46</definedName>
    <definedName name="_xlnm.Print_Area" localSheetId="1">'Info '!$A$1:$O$53</definedName>
    <definedName name="_xlnm.Print_Area" localSheetId="12">J!$A$1:$AG$35</definedName>
    <definedName name="_xlnm.Print_Area" localSheetId="13">K!$A$1:$AG$35</definedName>
    <definedName name="_xlnm.Print_Area" localSheetId="14">L!$A$1:$AG$35</definedName>
    <definedName name="_xlnm.Print_Area" localSheetId="15">M!$A$1:$AG$54</definedName>
    <definedName name="_xlnm.Print_Area" localSheetId="16">N!$A$1:$O$46</definedName>
    <definedName name="_xlnm.Print_Area" localSheetId="17">O!$A$1:$S$46</definedName>
    <definedName name="_xlnm.Print_Area" localSheetId="18">P!$A$1:$W$30</definedName>
    <definedName name="_xlnm.Print_Area" localSheetId="19">Q!$A$1:$U$30</definedName>
    <definedName name="_xlnm.Print_Area" localSheetId="20">'R'!$A$1:$AF$57</definedName>
    <definedName name="_xlnm.Print_Titles" localSheetId="3">A!$A:$B</definedName>
    <definedName name="_xlnm.Print_Titles" localSheetId="4">B!$1:$1</definedName>
    <definedName name="_xlnm.Print_Titles" localSheetId="6">D!$A:$A</definedName>
    <definedName name="_xlnm.Print_Titles" localSheetId="7">E!$A:$B</definedName>
    <definedName name="_xlnm.Print_Titles" localSheetId="12">J!$A:$A</definedName>
    <definedName name="_xlnm.Print_Titles" localSheetId="16">N!$A:$B</definedName>
    <definedName name="_xlnm.Print_Titles" localSheetId="17">O!$A:$B</definedName>
  </definedNames>
  <calcPr calcId="162913"/>
</workbook>
</file>

<file path=xl/calcChain.xml><?xml version="1.0" encoding="utf-8"?>
<calcChain xmlns="http://schemas.openxmlformats.org/spreadsheetml/2006/main">
  <c r="O1" i="1" l="1"/>
  <c r="A14" i="24" l="1"/>
  <c r="A43" i="1" l="1"/>
  <c r="C1" i="15" l="1"/>
  <c r="C1" i="16" s="1"/>
  <c r="B5" i="1" l="1"/>
  <c r="B6" i="1"/>
  <c r="B7" i="1"/>
  <c r="B10" i="1"/>
  <c r="B11" i="1"/>
  <c r="B12" i="1"/>
  <c r="B13" i="1"/>
  <c r="B14" i="1"/>
  <c r="B15" i="1"/>
</calcChain>
</file>

<file path=xl/comments1.xml><?xml version="1.0" encoding="utf-8"?>
<comments xmlns="http://schemas.openxmlformats.org/spreadsheetml/2006/main">
  <authors>
    <author>AP</author>
  </authors>
  <commentList>
    <comment ref="M24" authorId="0" shapeId="0">
      <text>
        <r>
          <rPr>
            <b/>
            <sz val="8"/>
            <color indexed="81"/>
            <rFont val="Arial"/>
            <family val="2"/>
          </rPr>
          <t>AP:</t>
        </r>
        <r>
          <rPr>
            <sz val="8"/>
            <color indexed="81"/>
            <rFont val="Arial"/>
            <family val="2"/>
          </rPr>
          <t xml:space="preserve">
Daten seit 2000 aus externem File übernommen</t>
        </r>
      </text>
    </comment>
  </commentList>
</comments>
</file>

<file path=xl/sharedStrings.xml><?xml version="1.0" encoding="utf-8"?>
<sst xmlns="http://schemas.openxmlformats.org/spreadsheetml/2006/main" count="1291" uniqueCount="253">
  <si>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</si>
  <si>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</si>
  <si>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</si>
  <si>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</si>
  <si>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</si>
  <si>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</si>
  <si>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</si>
  <si>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</si>
  <si>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</si>
  <si>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</si>
  <si>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</si>
  <si>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</si>
  <si>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</si>
  <si>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</si>
  <si>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</si>
  <si>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</si>
  <si>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Kehrichtverbrennungsanlagen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</si>
  <si>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</si>
  <si>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</si>
  <si>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</si>
  <si>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</si>
  <si>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</si>
  <si>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</si>
  <si>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</si>
  <si>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</si>
  <si>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</si>
  <si>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</si>
  <si>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</si>
  <si>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</si>
  <si>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</si>
  <si>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Spezialnutzungen (Kat. 19 - 20)</t>
  </si>
  <si>
    <t>Haushalte</t>
  </si>
  <si>
    <t>Dienstleistungen</t>
  </si>
  <si>
    <t>Land- / Forstwirtschaft</t>
  </si>
  <si>
    <t>Industrie / Gewerbe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</si>
  <si>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</si>
  <si>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</si>
  <si>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</si>
  <si>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</si>
  <si>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</si>
  <si>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</si>
  <si>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</si>
  <si>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Pelletfeuerungen &lt; 50 kW</t>
  </si>
  <si>
    <t>Automatische Feuerungen  50 - 300 kW
ausserhalb Holzverarbeitungsbetrieben</t>
  </si>
  <si>
    <t>Automatische Feuerungen  50 - 300 kW
innerhalb Holzverarbeitungsbetrieben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</si>
  <si>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</si>
  <si>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</si>
  <si>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</si>
  <si>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</si>
  <si>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</si>
  <si>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</si>
  <si>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</si>
  <si>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</si>
  <si>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Pelletfeuerungen  50 - 300 kW</t>
  </si>
  <si>
    <t>Pelletfeuerungen  300 - 500 kW</t>
  </si>
  <si>
    <t>Pelletfeuerungen  &gt; 500 kW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</si>
  <si>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</si>
  <si>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</si>
  <si>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</si>
  <si>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</si>
  <si>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</si>
  <si>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</si>
  <si>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</si>
  <si>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</si>
  <si>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</si>
  <si>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</si>
  <si>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</si>
  <si>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</si>
  <si>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Anlagenkategorien 1-19 (ohne Kat. 20):</t>
  </si>
  <si>
    <t>X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</si>
  <si>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</si>
  <si>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</si>
  <si>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</si>
  <si>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</si>
  <si>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</si>
  <si>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</si>
  <si>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</si>
  <si>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</si>
  <si>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</si>
  <si>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</si>
  <si>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</si>
  <si>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</si>
  <si>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</si>
  <si>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</si>
  <si>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</si>
  <si>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</si>
  <si>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</si>
  <si>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</si>
  <si>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Pelletöfen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</si>
  <si>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</si>
  <si>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</si>
  <si>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</si>
  <si>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</si>
  <si>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</si>
  <si>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</si>
  <si>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</si>
  <si>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</si>
  <si>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</si>
  <si>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</si>
  <si>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</si>
  <si>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</si>
  <si>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</si>
  <si>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</si>
  <si>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10.)</t>
  </si>
  <si>
    <t>Pelletfeuerungen &gt; 500 kW</t>
  </si>
  <si>
    <t>Pelletfeuerungen 300-500 kW</t>
  </si>
  <si>
    <t>Pelletfeuerungen 50-300 kW</t>
  </si>
  <si>
    <t>Pelletöfen (Wohnbereich)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</si>
  <si>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</si>
  <si>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</si>
  <si>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</si>
  <si>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</si>
  <si>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</si>
  <si>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</si>
  <si>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</si>
  <si>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</si>
  <si>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</si>
  <si>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</si>
  <si>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</si>
  <si>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</si>
  <si>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</si>
  <si>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</si>
  <si>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</si>
  <si>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</si>
  <si>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</si>
  <si>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</si>
  <si>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</si>
  <si>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</si>
  <si>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</si>
  <si>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</si>
  <si>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</si>
  <si>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</si>
  <si>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</si>
  <si>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</si>
  <si>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</si>
  <si>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</si>
  <si>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</si>
  <si>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</si>
  <si>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</si>
  <si>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</si>
  <si>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</si>
  <si>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</si>
  <si>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</si>
  <si>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</si>
  <si>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</si>
  <si>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</si>
  <si>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</si>
  <si>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</si>
  <si>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</si>
  <si>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</si>
  <si>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</si>
  <si>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</si>
  <si>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</si>
  <si>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</si>
  <si>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</si>
  <si>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</si>
  <si>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</si>
  <si>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</si>
  <si>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</si>
  <si>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</si>
  <si>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</si>
  <si>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</si>
  <si>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Land-/Forstwirtschaft</t>
  </si>
  <si>
    <t>Industrie/Gewerbe</t>
  </si>
  <si>
    <t>Kurzbez.</t>
  </si>
  <si>
    <t>Tabellenname</t>
  </si>
  <si>
    <t>Einheit</t>
  </si>
  <si>
    <t>Tabelle A</t>
  </si>
  <si>
    <t>Anlagenbestand</t>
  </si>
  <si>
    <t>Stk.</t>
  </si>
  <si>
    <t>Tabelle B</t>
  </si>
  <si>
    <t>Installierte Feuerungsleistung</t>
  </si>
  <si>
    <t>kW</t>
  </si>
  <si>
    <t>Tabelle C</t>
  </si>
  <si>
    <t>Brennstoffumsatz/-input, Volumen, witterungsbereinigt</t>
  </si>
  <si>
    <t>m3</t>
  </si>
  <si>
    <t>Tabelle D</t>
  </si>
  <si>
    <t>Brennstoffumsatz/-input, Masse, witterungsbereinigt</t>
  </si>
  <si>
    <t>t</t>
  </si>
  <si>
    <t>Tabelle E</t>
  </si>
  <si>
    <t>Endenergie, witterungsbereinigt</t>
  </si>
  <si>
    <t>MWh</t>
  </si>
  <si>
    <t>Tabelle F</t>
  </si>
  <si>
    <t>Nutzenergie total, witterungsbereinigt</t>
  </si>
  <si>
    <t>Tabelle G</t>
  </si>
  <si>
    <t>Nutzenergie thermisch, witterungsbereinigt</t>
  </si>
  <si>
    <t>Tabelle H</t>
  </si>
  <si>
    <t>Nutzenergie elektrisch, witterungsbereinigt</t>
  </si>
  <si>
    <t>Tabelle I</t>
  </si>
  <si>
    <t>TJ</t>
  </si>
  <si>
    <t>Tabelle J</t>
  </si>
  <si>
    <t>Brennstoffumsatz/-input, effektive Jahreswerte</t>
  </si>
  <si>
    <t>Tabelle K</t>
  </si>
  <si>
    <t>Tabelle L</t>
  </si>
  <si>
    <t>Nutzenergie total, effektive Jahreswerte</t>
  </si>
  <si>
    <t>Tabelle M</t>
  </si>
  <si>
    <t>Tabelle N</t>
  </si>
  <si>
    <t>Tabelle O</t>
  </si>
  <si>
    <t>Tabelle P</t>
  </si>
  <si>
    <t>Automatische Holzfeuerungen nach Kantonen; Anzahl, Leistung</t>
  </si>
  <si>
    <t>Stk./kWh</t>
  </si>
  <si>
    <t>Tabelle Q</t>
  </si>
  <si>
    <t>Automatische Holzfeuerungen nach Kantonen; Holzumsatz, Endenergie</t>
  </si>
  <si>
    <t>m3/MWh</t>
  </si>
  <si>
    <t>Tabelle R</t>
  </si>
  <si>
    <t>m3/TJ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</si>
  <si>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</si>
  <si>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</si>
  <si>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</si>
  <si>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</si>
  <si>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</si>
  <si>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</si>
  <si>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</si>
  <si>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</si>
  <si>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</si>
  <si>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</si>
  <si>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Yves Stettler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</si>
  <si>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</si>
  <si>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</si>
  <si>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</si>
  <si>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</si>
  <si>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 xml:space="preserve">Rubrik "Energiestatistiken" -&gt; "Teilstatistiken"  -&gt; "Schweizerische Holzenergiestatistik" </t>
  </si>
  <si>
    <t>heruntergeladen werden</t>
  </si>
  <si>
    <t>Datentabellen</t>
  </si>
  <si>
    <t xml:space="preserve">Der vollständige Bericht kann unter www.bfe.admin.ch Themen "Versorgung", </t>
  </si>
  <si>
    <t>August 2021</t>
  </si>
  <si>
    <t>Endenergie und Nutzenergie, witterungsbereinigt, nach Verbauchergruppe</t>
  </si>
  <si>
    <t>Bruttoverbrauch, effektive Jahreswerte</t>
  </si>
  <si>
    <t>Bruttoverbrauch und Nutzenergie, effektive Jahreswerte, nach Verbauchergruppe</t>
  </si>
  <si>
    <t>Bruttoverbrauch, Umwandlungsverluste und Nutzenergie 2020, effektive Jahreswerte</t>
  </si>
  <si>
    <t>Brennstoffumsatz und Bruttoverbauch je Sortiment, effektive Jahreswerte und witterungsbereinigt</t>
  </si>
  <si>
    <t>Bruttoverbrauch 2020, effektive Jahreswerte, nach Verbrauchergruppe</t>
  </si>
  <si>
    <t>1-3</t>
  </si>
  <si>
    <t>&lt; 2'000</t>
  </si>
  <si>
    <t>&lt; 250</t>
  </si>
  <si>
    <t>&gt; 2'000</t>
  </si>
  <si>
    <t>&gt; 250</t>
  </si>
  <si>
    <t>&lt; 1'200</t>
  </si>
  <si>
    <t>Brennstoffumsatz, effektive Jahreswerte [in m3 Holz (Festmeter)], aufgeteilt auf Brennstoffsortimente</t>
  </si>
  <si>
    <t>Brennstoffsortiment</t>
  </si>
  <si>
    <t>Naturbelassenes Stückholz</t>
  </si>
  <si>
    <t>Naturbelassenes nichtstückiges Holz</t>
  </si>
  <si>
    <t>Holzpellets *)</t>
  </si>
  <si>
    <t>Restholz aus Holzverarbeitungsbetrieben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</si>
  <si>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</si>
  <si>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</si>
  <si>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</si>
  <si>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</si>
  <si>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</si>
  <si>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Brennstoffumsatz, witterungsbereinigte Jahreswerte [in m3 Holz (Festmeter)], aufgeteilt auf Brennstoffsortimente</t>
  </si>
  <si>
    <t>Endenergie, witterungsbereinigte Jahreswerte [in TJ], aufgeteilt auf Brennstoffsortimente</t>
  </si>
  <si>
    <t>*) Bei den Holzepellets werden die Daten in Kubikmeter für den Pelletsrohstoff dargestellt und nicht der fertig gepressten und getrockneten Holzpellets (Dargestellter Wert = Festmeter Restholz, mit Wassergehalt von u = ca. 25%).</t>
  </si>
  <si>
    <t xml:space="preserve">   Für die Umrechnung der Daten in Tonnen Holzpellets sind die Zahlenwerte in TJ zu verwenden (Umrechnungsfaktor: 0.018 TJ/Tonne Holzpellets)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</si>
</sst>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3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Geneva"/>
    </font>
    <font>
      <sz val="8"/>
      <name val="Geneva"/>
    </font>
    <font>
      <sz val="9"/>
      <name val="Geneva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8.1999999999999993"/>
      <name val="Arial"/>
      <family val="2"/>
    </font>
    <font>
      <u/>
      <sz val="10"/>
      <color theme="10"/>
      <name val="Geneva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</cellStyleXfs>
  <cellXfs count="229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2"/>
    <xf numFmtId="0" fontId="4" fillId="0" borderId="0" xfId="2" applyFont="1"/>
    <xf numFmtId="0" fontId="7" fillId="2" borderId="0" xfId="0" applyFont="1" applyFill="1" applyAlignment="1">
      <alignment vertical="center"/>
    </xf>
    <xf numFmtId="0" fontId="4" fillId="0" borderId="0" xfId="2" applyAlignment="1">
      <alignment horizontal="right"/>
    </xf>
    <xf numFmtId="0" fontId="2" fillId="3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8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0" fontId="4" fillId="4" borderId="0" xfId="2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0" xfId="2" applyFont="1" applyFill="1"/>
    <xf numFmtId="0" fontId="4" fillId="4" borderId="0" xfId="2" applyFill="1" applyAlignment="1">
      <alignment horizontal="right"/>
    </xf>
    <xf numFmtId="0" fontId="2" fillId="4" borderId="0" xfId="0" applyFont="1" applyFill="1" applyAlignment="1">
      <alignment vertical="center"/>
    </xf>
    <xf numFmtId="17" fontId="0" fillId="4" borderId="0" xfId="0" applyNumberFormat="1" applyFill="1"/>
    <xf numFmtId="3" fontId="2" fillId="2" borderId="0" xfId="0" applyNumberFormat="1" applyFont="1" applyFill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3" fontId="13" fillId="0" borderId="2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2" borderId="18" xfId="0" applyNumberFormat="1" applyFont="1" applyFill="1" applyBorder="1" applyAlignment="1">
      <alignment horizontal="right" vertical="center"/>
    </xf>
    <xf numFmtId="3" fontId="2" fillId="2" borderId="17" xfId="0" applyNumberFormat="1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4" borderId="29" xfId="0" applyFont="1" applyFill="1" applyBorder="1" applyAlignment="1">
      <alignment vertical="center" wrapText="1"/>
    </xf>
    <xf numFmtId="3" fontId="2" fillId="4" borderId="30" xfId="0" applyNumberFormat="1" applyFont="1" applyFill="1" applyBorder="1" applyAlignment="1">
      <alignment vertical="center"/>
    </xf>
    <xf numFmtId="3" fontId="2" fillId="4" borderId="31" xfId="0" applyNumberFormat="1" applyFont="1" applyFill="1" applyBorder="1" applyAlignment="1">
      <alignment vertical="center"/>
    </xf>
    <xf numFmtId="0" fontId="2" fillId="4" borderId="32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vertical="center"/>
    </xf>
    <xf numFmtId="3" fontId="2" fillId="4" borderId="33" xfId="0" applyNumberFormat="1" applyFont="1" applyFill="1" applyBorder="1" applyAlignment="1">
      <alignment vertical="center"/>
    </xf>
    <xf numFmtId="0" fontId="10" fillId="4" borderId="32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3" fontId="2" fillId="4" borderId="13" xfId="0" applyNumberFormat="1" applyFont="1" applyFill="1" applyBorder="1" applyAlignment="1">
      <alignment vertical="center"/>
    </xf>
    <xf numFmtId="3" fontId="2" fillId="4" borderId="35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10" fillId="4" borderId="36" xfId="0" applyFont="1" applyFill="1" applyBorder="1" applyAlignment="1">
      <alignment vertical="center"/>
    </xf>
    <xf numFmtId="0" fontId="10" fillId="4" borderId="37" xfId="0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4" borderId="37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/>
    </xf>
    <xf numFmtId="3" fontId="2" fillId="4" borderId="37" xfId="0" applyNumberFormat="1" applyFont="1" applyFill="1" applyBorder="1" applyAlignment="1">
      <alignment vertical="center"/>
    </xf>
    <xf numFmtId="0" fontId="10" fillId="4" borderId="3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/>
    </xf>
    <xf numFmtId="3" fontId="2" fillId="0" borderId="8" xfId="1" applyNumberFormat="1" applyFont="1" applyBorder="1" applyAlignment="1">
      <alignment horizontal="right" vertical="center"/>
    </xf>
    <xf numFmtId="3" fontId="2" fillId="0" borderId="40" xfId="1" applyNumberFormat="1" applyFont="1" applyBorder="1" applyAlignment="1">
      <alignment horizontal="right" vertical="center"/>
    </xf>
    <xf numFmtId="3" fontId="2" fillId="0" borderId="6" xfId="1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5" fontId="2" fillId="0" borderId="12" xfId="0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0" fontId="10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 vertical="center"/>
    </xf>
    <xf numFmtId="3" fontId="2" fillId="0" borderId="16" xfId="1" applyNumberFormat="1" applyFont="1" applyBorder="1" applyAlignment="1">
      <alignment horizontal="right" vertical="center"/>
    </xf>
    <xf numFmtId="3" fontId="2" fillId="0" borderId="23" xfId="1" applyNumberFormat="1" applyFont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3" fontId="2" fillId="3" borderId="17" xfId="1" applyNumberFormat="1" applyFont="1" applyFill="1" applyBorder="1" applyAlignment="1">
      <alignment horizontal="right" vertical="center"/>
    </xf>
    <xf numFmtId="4" fontId="2" fillId="0" borderId="6" xfId="1" applyNumberFormat="1" applyFont="1" applyFill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3" borderId="17" xfId="0" applyNumberFormat="1" applyFont="1" applyFill="1" applyBorder="1" applyAlignment="1">
      <alignment horizontal="right" vertical="center"/>
    </xf>
    <xf numFmtId="165" fontId="2" fillId="3" borderId="17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3" fontId="2" fillId="0" borderId="42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3" fontId="2" fillId="0" borderId="26" xfId="1" applyNumberFormat="1" applyFont="1" applyBorder="1" applyAlignment="1">
      <alignment horizontal="right" vertical="center"/>
    </xf>
    <xf numFmtId="4" fontId="2" fillId="3" borderId="17" xfId="1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horizontal="right" vertical="center"/>
    </xf>
    <xf numFmtId="3" fontId="2" fillId="0" borderId="50" xfId="0" applyNumberFormat="1" applyFont="1" applyFill="1" applyBorder="1" applyAlignment="1">
      <alignment horizontal="right" vertical="center"/>
    </xf>
    <xf numFmtId="165" fontId="2" fillId="0" borderId="50" xfId="0" applyNumberFormat="1" applyFont="1" applyFill="1" applyBorder="1" applyAlignment="1">
      <alignment horizontal="right" vertical="center"/>
    </xf>
    <xf numFmtId="3" fontId="10" fillId="0" borderId="6" xfId="0" applyNumberFormat="1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3" fontId="2" fillId="0" borderId="52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3" fontId="10" fillId="0" borderId="52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0" fontId="2" fillId="0" borderId="53" xfId="0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horizontal="right" vertical="center"/>
    </xf>
    <xf numFmtId="3" fontId="2" fillId="0" borderId="55" xfId="0" applyNumberFormat="1" applyFont="1" applyFill="1" applyBorder="1" applyAlignment="1">
      <alignment horizontal="right" vertical="center"/>
    </xf>
    <xf numFmtId="165" fontId="2" fillId="0" borderId="55" xfId="0" applyNumberFormat="1" applyFont="1" applyFill="1" applyBorder="1" applyAlignment="1">
      <alignment horizontal="right" vertical="center"/>
    </xf>
    <xf numFmtId="0" fontId="2" fillId="3" borderId="47" xfId="0" applyFont="1" applyFill="1" applyBorder="1" applyAlignment="1">
      <alignment horizontal="center"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0" borderId="48" xfId="0" applyFont="1" applyBorder="1" applyAlignment="1">
      <alignment vertical="center"/>
    </xf>
    <xf numFmtId="3" fontId="2" fillId="0" borderId="49" xfId="0" applyNumberFormat="1" applyFont="1" applyBorder="1" applyAlignment="1">
      <alignment horizontal="right" vertical="center"/>
    </xf>
    <xf numFmtId="3" fontId="2" fillId="0" borderId="50" xfId="0" applyNumberFormat="1" applyFont="1" applyBorder="1" applyAlignment="1">
      <alignment horizontal="right" vertical="center"/>
    </xf>
    <xf numFmtId="165" fontId="2" fillId="0" borderId="50" xfId="0" applyNumberFormat="1" applyFont="1" applyBorder="1" applyAlignment="1">
      <alignment horizontal="right" vertical="center"/>
    </xf>
    <xf numFmtId="0" fontId="10" fillId="4" borderId="0" xfId="0" applyFont="1" applyFill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2" fillId="2" borderId="56" xfId="0" applyFont="1" applyFill="1" applyBorder="1" applyAlignment="1">
      <alignment vertical="center"/>
    </xf>
    <xf numFmtId="0" fontId="2" fillId="3" borderId="57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49" fontId="17" fillId="0" borderId="0" xfId="0" applyNumberFormat="1" applyFont="1"/>
    <xf numFmtId="0" fontId="4" fillId="0" borderId="29" xfId="0" applyFont="1" applyBorder="1"/>
    <xf numFmtId="0" fontId="18" fillId="0" borderId="0" xfId="0" applyFont="1"/>
    <xf numFmtId="0" fontId="19" fillId="0" borderId="0" xfId="0" applyFont="1"/>
    <xf numFmtId="0" fontId="17" fillId="5" borderId="0" xfId="0" applyFont="1" applyFill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5" fillId="0" borderId="0" xfId="0" applyFont="1"/>
    <xf numFmtId="0" fontId="22" fillId="0" borderId="59" xfId="0" applyFont="1" applyBorder="1" applyAlignment="1">
      <alignment horizontal="left" vertical="center"/>
    </xf>
    <xf numFmtId="3" fontId="22" fillId="0" borderId="12" xfId="0" applyNumberFormat="1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2" fillId="0" borderId="10" xfId="3" applyFont="1" applyBorder="1" applyAlignment="1">
      <alignment horizontal="left" vertical="center" wrapText="1"/>
    </xf>
    <xf numFmtId="0" fontId="2" fillId="0" borderId="59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3" fontId="2" fillId="0" borderId="11" xfId="3" applyNumberFormat="1" applyFont="1" applyBorder="1" applyAlignment="1">
      <alignment horizontal="left" vertical="center"/>
    </xf>
    <xf numFmtId="0" fontId="3" fillId="2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3" fillId="4" borderId="20" xfId="0" applyNumberFormat="1" applyFont="1" applyFill="1" applyBorder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3" fontId="3" fillId="4" borderId="22" xfId="0" applyNumberFormat="1" applyFont="1" applyFill="1" applyBorder="1" applyAlignment="1">
      <alignment vertical="center"/>
    </xf>
    <xf numFmtId="3" fontId="3" fillId="4" borderId="13" xfId="0" applyNumberFormat="1" applyFont="1" applyFill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4" borderId="5" xfId="0" applyNumberFormat="1" applyFont="1" applyFill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0" fontId="10" fillId="4" borderId="29" xfId="0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3" fillId="4" borderId="37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4" borderId="0" xfId="0" applyFill="1" applyAlignment="1"/>
    <xf numFmtId="0" fontId="0" fillId="4" borderId="0" xfId="0" applyFill="1" applyAlignment="1">
      <alignment wrapText="1"/>
    </xf>
    <xf numFmtId="0" fontId="4" fillId="4" borderId="0" xfId="2" applyFont="1" applyFill="1" applyAlignment="1">
      <alignment wrapText="1"/>
    </xf>
    <xf numFmtId="0" fontId="4" fillId="4" borderId="0" xfId="2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4" fillId="4" borderId="0" xfId="2" applyFont="1" applyFill="1" applyAlignment="1"/>
    <xf numFmtId="0" fontId="6" fillId="4" borderId="0" xfId="2" applyFont="1" applyFill="1" applyAlignment="1"/>
    <xf numFmtId="0" fontId="4" fillId="4" borderId="0" xfId="2" applyFill="1" applyAlignment="1"/>
    <xf numFmtId="0" fontId="0" fillId="4" borderId="0" xfId="0" applyFill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2" fillId="0" borderId="11" xfId="3" applyNumberFormat="1" applyFont="1" applyBorder="1" applyAlignment="1">
      <alignment horizontal="left" vertical="center" wrapText="1"/>
    </xf>
  </cellXfs>
  <cellStyles count="4">
    <cellStyle name="Komma" xfId="1" builtinId="3"/>
    <cellStyle name="Link" xfId="3" builtinId="8"/>
    <cellStyle name="Standard" xfId="0" builtinId="0"/>
    <cellStyle name="Standard_Tabellen_Stat_03 zum Berich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G53"/>
  <sheetViews>
    <sheetView showGridLines="0" tabSelected="1" view="pageLayout" topLeftCell="A4" zoomScale="70" zoomScaleNormal="100" zoomScaleSheetLayoutView="70" zoomScalePageLayoutView="70" workbookViewId="0">
      <selection activeCell="G9" sqref="G9"/>
    </sheetView>
  </sheetViews>
  <sheetFormatPr baseColWidth="10" defaultRowHeight="12.75"/>
  <cols>
    <col min="1" max="6" width="11.42578125" style="177"/>
    <col min="7" max="7" width="21.42578125" style="177" customWidth="1"/>
    <col min="8" max="16384" width="11.42578125" style="177"/>
  </cols>
  <sheetData>
    <row r="1" spans="1:7" s="178" customFormat="1" ht="9.75">
      <c r="E1" s="178" t="s">
        <v>206</v>
      </c>
    </row>
    <row r="2" spans="1:7" s="178" customFormat="1" ht="9.75">
      <c r="E2" s="178" t="s">
        <v>207</v>
      </c>
    </row>
    <row r="3" spans="1:7" s="178" customFormat="1" ht="6" customHeight="1"/>
    <row r="4" spans="1:7" s="178" customFormat="1" ht="9.75">
      <c r="E4" s="179" t="s">
        <v>208</v>
      </c>
    </row>
    <row r="5" spans="1:7" s="178" customFormat="1" ht="9.75"/>
    <row r="9" spans="1:7" ht="14.25">
      <c r="A9" s="180" t="s">
        <v>225</v>
      </c>
    </row>
    <row r="10" spans="1:7">
      <c r="A10" s="181"/>
      <c r="B10" s="181"/>
      <c r="C10" s="181"/>
      <c r="D10" s="181"/>
      <c r="E10" s="181"/>
      <c r="F10" s="181"/>
      <c r="G10" s="181"/>
    </row>
    <row r="12" spans="1:7" s="182" customFormat="1" ht="27">
      <c r="A12" s="182" t="s">
        <v>209</v>
      </c>
    </row>
    <row r="14" spans="1:7" s="183" customFormat="1" ht="26.25">
      <c r="A14" s="183" t="str">
        <f>+"Erhebung für das Jahr "&amp;YEAR(A9)-1</f>
        <v>Erhebung für das Jahr 2020</v>
      </c>
    </row>
    <row r="17" spans="1:7" s="183" customFormat="1" ht="26.25">
      <c r="A17" s="183" t="s">
        <v>223</v>
      </c>
    </row>
    <row r="18" spans="1:7" ht="7.5" customHeight="1"/>
    <row r="19" spans="1:7">
      <c r="A19" s="181"/>
      <c r="B19" s="181"/>
      <c r="C19" s="181"/>
      <c r="D19" s="181"/>
      <c r="E19" s="181"/>
      <c r="F19" s="181"/>
      <c r="G19" s="181"/>
    </row>
    <row r="22" spans="1:7" s="185" customFormat="1" ht="14.25">
      <c r="A22" s="184" t="s">
        <v>224</v>
      </c>
      <c r="B22" s="184"/>
      <c r="C22" s="184"/>
      <c r="D22" s="184"/>
      <c r="E22" s="184"/>
      <c r="F22" s="184"/>
      <c r="G22" s="184"/>
    </row>
    <row r="23" spans="1:7" s="185" customFormat="1" ht="14.25">
      <c r="A23" s="184" t="s">
        <v>221</v>
      </c>
      <c r="B23" s="184"/>
      <c r="C23" s="184"/>
      <c r="D23" s="184"/>
      <c r="E23" s="184"/>
      <c r="F23" s="184"/>
      <c r="G23" s="184"/>
    </row>
    <row r="24" spans="1:7" s="185" customFormat="1" ht="14.25">
      <c r="A24" s="184" t="s">
        <v>222</v>
      </c>
      <c r="B24" s="184"/>
      <c r="C24" s="184"/>
      <c r="D24" s="184"/>
      <c r="E24" s="184"/>
      <c r="F24" s="184"/>
      <c r="G24" s="184"/>
    </row>
    <row r="25" spans="1:7" s="185" customFormat="1" ht="14.25">
      <c r="A25" s="177"/>
      <c r="B25" s="177"/>
      <c r="C25" s="177"/>
      <c r="D25" s="177"/>
      <c r="E25" s="177"/>
      <c r="F25" s="177"/>
      <c r="G25" s="177"/>
    </row>
    <row r="26" spans="1:7" s="185" customFormat="1" ht="14.25">
      <c r="A26" s="177"/>
      <c r="B26" s="177"/>
      <c r="C26" s="177"/>
      <c r="D26" s="177"/>
      <c r="E26" s="177"/>
      <c r="F26" s="177"/>
      <c r="G26" s="177"/>
    </row>
    <row r="27" spans="1:7" s="185" customFormat="1" ht="14.25">
      <c r="A27" s="177"/>
      <c r="B27" s="177"/>
      <c r="C27" s="177"/>
      <c r="D27" s="177"/>
      <c r="E27" s="177"/>
      <c r="F27" s="177"/>
      <c r="G27" s="177"/>
    </row>
    <row r="33" spans="1:1" s="185" customFormat="1" ht="15">
      <c r="A33" s="186" t="s">
        <v>210</v>
      </c>
    </row>
    <row r="34" spans="1:1" s="185" customFormat="1" ht="14.25">
      <c r="A34" s="185" t="s">
        <v>211</v>
      </c>
    </row>
    <row r="35" spans="1:1" s="185" customFormat="1" ht="14.25"/>
    <row r="36" spans="1:1" s="185" customFormat="1" ht="15">
      <c r="A36" s="186" t="s">
        <v>212</v>
      </c>
    </row>
    <row r="37" spans="1:1" s="185" customFormat="1" ht="14.25">
      <c r="A37" s="185" t="s">
        <v>213</v>
      </c>
    </row>
    <row r="38" spans="1:1" s="185" customFormat="1" ht="14.25">
      <c r="A38" s="185" t="s">
        <v>214</v>
      </c>
    </row>
    <row r="39" spans="1:1" s="185" customFormat="1" ht="14.25"/>
    <row r="40" spans="1:1" s="185" customFormat="1" ht="15">
      <c r="A40" s="186" t="s">
        <v>215</v>
      </c>
    </row>
    <row r="41" spans="1:1" s="185" customFormat="1" ht="14.25">
      <c r="A41" s="185" t="s">
        <v>216</v>
      </c>
    </row>
    <row r="42" spans="1:1" s="185" customFormat="1" ht="14.25"/>
    <row r="43" spans="1:1" s="185" customFormat="1" ht="14.25">
      <c r="A43" s="185" t="s">
        <v>217</v>
      </c>
    </row>
    <row r="47" spans="1:1" s="187" customFormat="1" ht="15">
      <c r="A47" s="185" t="s">
        <v>218</v>
      </c>
    </row>
    <row r="51" spans="1:1">
      <c r="A51" s="188" t="s">
        <v>208</v>
      </c>
    </row>
    <row r="52" spans="1:1">
      <c r="A52" s="177" t="s">
        <v>219</v>
      </c>
    </row>
    <row r="53" spans="1:1">
      <c r="A53" s="177" t="s">
        <v>220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AG40"/>
  <sheetViews>
    <sheetView view="pageLayout" zoomScaleNormal="75" zoomScaleSheetLayoutView="75" workbookViewId="0">
      <selection sqref="A1:AG35"/>
    </sheetView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0</v>
      </c>
      <c r="D2" s="32">
        <v>0</v>
      </c>
      <c r="E2" s="32">
        <v>0</v>
      </c>
      <c r="F2" s="32">
        <v>0</v>
      </c>
      <c r="G2" s="32">
        <v>0</v>
      </c>
      <c r="H2" s="32">
        <v>0</v>
      </c>
      <c r="I2" s="32">
        <v>0</v>
      </c>
      <c r="J2" s="32">
        <v>0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  <c r="P2" s="32">
        <v>0</v>
      </c>
      <c r="Q2" s="32">
        <v>0</v>
      </c>
      <c r="R2" s="32">
        <v>0</v>
      </c>
      <c r="S2" s="32">
        <v>0</v>
      </c>
      <c r="T2" s="32">
        <v>0</v>
      </c>
      <c r="U2" s="32">
        <v>0</v>
      </c>
      <c r="V2" s="32">
        <v>0</v>
      </c>
      <c r="W2" s="32">
        <v>0</v>
      </c>
      <c r="X2" s="32">
        <v>0</v>
      </c>
      <c r="Y2" s="32">
        <v>0</v>
      </c>
      <c r="Z2" s="32">
        <v>0</v>
      </c>
      <c r="AA2" s="32">
        <v>0</v>
      </c>
      <c r="AB2" s="32">
        <v>0</v>
      </c>
      <c r="AC2" s="32">
        <v>0</v>
      </c>
      <c r="AD2" s="32">
        <v>0</v>
      </c>
      <c r="AE2" s="32">
        <v>0</v>
      </c>
      <c r="AF2" s="32">
        <v>0</v>
      </c>
      <c r="AG2" s="32">
        <v>0</v>
      </c>
    </row>
    <row r="3" spans="1:33" ht="14.1" customHeight="1">
      <c r="A3" s="33">
        <v>2</v>
      </c>
      <c r="B3" s="34" t="s">
        <v>3</v>
      </c>
      <c r="C3" s="35">
        <v>29963.737225421999</v>
      </c>
      <c r="D3" s="36">
        <v>37183.021251515995</v>
      </c>
      <c r="E3" s="36">
        <v>43962.6860970696</v>
      </c>
      <c r="F3" s="36">
        <v>49825.660844231985</v>
      </c>
      <c r="G3" s="36">
        <v>55178.878554651572</v>
      </c>
      <c r="H3" s="36">
        <v>60753.261220285174</v>
      </c>
      <c r="I3" s="36">
        <v>67558.019292581972</v>
      </c>
      <c r="J3" s="36">
        <v>74429.62359569098</v>
      </c>
      <c r="K3" s="36">
        <v>81312.494961515971</v>
      </c>
      <c r="L3" s="36">
        <v>87176.448954856765</v>
      </c>
      <c r="M3" s="36">
        <v>92604.695107549778</v>
      </c>
      <c r="N3" s="36">
        <v>95877.981585916292</v>
      </c>
      <c r="O3" s="36">
        <v>98896.252293970421</v>
      </c>
      <c r="P3" s="36">
        <v>101354.60986066885</v>
      </c>
      <c r="Q3" s="36">
        <v>103459.61845838657</v>
      </c>
      <c r="R3" s="36">
        <v>105392.56776394749</v>
      </c>
      <c r="S3" s="36">
        <v>111394.69179514197</v>
      </c>
      <c r="T3" s="36">
        <v>116757.67014020438</v>
      </c>
      <c r="U3" s="36">
        <v>122646.05322442198</v>
      </c>
      <c r="V3" s="36">
        <v>128655.80698094598</v>
      </c>
      <c r="W3" s="36">
        <v>128628.59573630977</v>
      </c>
      <c r="X3" s="36">
        <v>126167.53325938944</v>
      </c>
      <c r="Y3" s="36">
        <v>124118.48310615936</v>
      </c>
      <c r="Z3" s="36">
        <v>122959.471923456</v>
      </c>
      <c r="AA3" s="36">
        <v>120418.8814566528</v>
      </c>
      <c r="AB3" s="36">
        <v>116020.84003967317</v>
      </c>
      <c r="AC3" s="36">
        <v>110024.56476696127</v>
      </c>
      <c r="AD3" s="36">
        <v>104038.24546467017</v>
      </c>
      <c r="AE3" s="36">
        <v>98018.542869720754</v>
      </c>
      <c r="AF3" s="36">
        <v>93061.023146683874</v>
      </c>
      <c r="AG3" s="36">
        <v>88348.694498443816</v>
      </c>
    </row>
    <row r="4" spans="1:33" ht="14.1" customHeight="1">
      <c r="A4" s="33">
        <v>3</v>
      </c>
      <c r="B4" s="34" t="s">
        <v>4</v>
      </c>
      <c r="C4" s="35">
        <v>165904.30916923497</v>
      </c>
      <c r="D4" s="36">
        <v>184061.04308927996</v>
      </c>
      <c r="E4" s="36">
        <v>200862.14241676801</v>
      </c>
      <c r="F4" s="36">
        <v>213372.76614653994</v>
      </c>
      <c r="G4" s="36">
        <v>230237.411829327</v>
      </c>
      <c r="H4" s="36">
        <v>246456.06007181248</v>
      </c>
      <c r="I4" s="36">
        <v>261398.84589789601</v>
      </c>
      <c r="J4" s="36">
        <v>280556.91765465005</v>
      </c>
      <c r="K4" s="36">
        <v>301505.99146190257</v>
      </c>
      <c r="L4" s="36">
        <v>316879.10717740201</v>
      </c>
      <c r="M4" s="36">
        <v>324754.20390197396</v>
      </c>
      <c r="N4" s="36">
        <v>318597.38825818669</v>
      </c>
      <c r="O4" s="36">
        <v>332919.01272740454</v>
      </c>
      <c r="P4" s="36">
        <v>350399.71993181395</v>
      </c>
      <c r="Q4" s="36">
        <v>365836.5031925771</v>
      </c>
      <c r="R4" s="36">
        <v>385648.13626161189</v>
      </c>
      <c r="S4" s="36">
        <v>415972.04091461742</v>
      </c>
      <c r="T4" s="36">
        <v>443529.44967317639</v>
      </c>
      <c r="U4" s="36">
        <v>471498.4367516744</v>
      </c>
      <c r="V4" s="36">
        <v>498531.2473658229</v>
      </c>
      <c r="W4" s="36">
        <v>514884.64346329926</v>
      </c>
      <c r="X4" s="36">
        <v>516401.0139864576</v>
      </c>
      <c r="Y4" s="36">
        <v>519151.58623648318</v>
      </c>
      <c r="Z4" s="36">
        <v>526161.49331468798</v>
      </c>
      <c r="AA4" s="36">
        <v>524967.3118055294</v>
      </c>
      <c r="AB4" s="36">
        <v>523722.91047186079</v>
      </c>
      <c r="AC4" s="36">
        <v>521952.23279390205</v>
      </c>
      <c r="AD4" s="36">
        <v>515809.81623641087</v>
      </c>
      <c r="AE4" s="36">
        <v>505536.32294227474</v>
      </c>
      <c r="AF4" s="36">
        <v>491179.59208334854</v>
      </c>
      <c r="AG4" s="36">
        <v>481230.26515762362</v>
      </c>
    </row>
    <row r="5" spans="1:33" ht="14.1" customHeight="1">
      <c r="A5" s="33" t="s">
        <v>36</v>
      </c>
      <c r="B5" s="34" t="s">
        <v>5</v>
      </c>
      <c r="C5" s="35">
        <v>325951.04973637452</v>
      </c>
      <c r="D5" s="36">
        <v>320300.06537564303</v>
      </c>
      <c r="E5" s="36">
        <v>313526.68902492226</v>
      </c>
      <c r="F5" s="36">
        <v>307218.32062825898</v>
      </c>
      <c r="G5" s="36">
        <v>299518.13003904128</v>
      </c>
      <c r="H5" s="36">
        <v>270525.26274001598</v>
      </c>
      <c r="I5" s="36">
        <v>266888.36231253465</v>
      </c>
      <c r="J5" s="36">
        <v>257054.81807906798</v>
      </c>
      <c r="K5" s="36">
        <v>236704.43582868803</v>
      </c>
      <c r="L5" s="36">
        <v>217397.37609299552</v>
      </c>
      <c r="M5" s="36">
        <v>197653.36936074949</v>
      </c>
      <c r="N5" s="36">
        <v>163489.53606055753</v>
      </c>
      <c r="O5" s="36">
        <v>144370.95046825838</v>
      </c>
      <c r="P5" s="36">
        <v>131859.60604574115</v>
      </c>
      <c r="Q5" s="36">
        <v>120466.46305846419</v>
      </c>
      <c r="R5" s="36">
        <v>109390.09768028527</v>
      </c>
      <c r="S5" s="36">
        <v>99030.519035572754</v>
      </c>
      <c r="T5" s="36">
        <v>87220.145333421067</v>
      </c>
      <c r="U5" s="36">
        <v>72955.00248812839</v>
      </c>
      <c r="V5" s="36">
        <v>61084.465951751539</v>
      </c>
      <c r="W5" s="36">
        <v>48898.514061993948</v>
      </c>
      <c r="X5" s="36">
        <v>43806.723547728951</v>
      </c>
      <c r="Y5" s="36">
        <v>39503.448340224946</v>
      </c>
      <c r="Z5" s="36">
        <v>34902.924211480633</v>
      </c>
      <c r="AA5" s="36">
        <v>30160.87833529399</v>
      </c>
      <c r="AB5" s="36">
        <v>26034.348462040794</v>
      </c>
      <c r="AC5" s="36">
        <v>22415.486044022393</v>
      </c>
      <c r="AD5" s="36">
        <v>18232.564711600397</v>
      </c>
      <c r="AE5" s="36">
        <v>17808.867807695995</v>
      </c>
      <c r="AF5" s="36">
        <v>17550.087156756003</v>
      </c>
      <c r="AG5" s="36">
        <v>16335.020136707999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516.67918847999999</v>
      </c>
      <c r="L6" s="36">
        <v>862.79897088000018</v>
      </c>
      <c r="M6" s="36">
        <v>1590.2944985088</v>
      </c>
      <c r="N6" s="36">
        <v>2673.9822388838402</v>
      </c>
      <c r="O6" s="36">
        <v>4612.8459173068804</v>
      </c>
      <c r="P6" s="36">
        <v>6191.9670199910415</v>
      </c>
      <c r="Q6" s="36">
        <v>8162.2286696448009</v>
      </c>
      <c r="R6" s="36">
        <v>10532.091831091204</v>
      </c>
      <c r="S6" s="36">
        <v>15076.500122419204</v>
      </c>
      <c r="T6" s="36">
        <v>19067.353232179204</v>
      </c>
      <c r="U6" s="36">
        <v>23417.133861888004</v>
      </c>
      <c r="V6" s="36">
        <v>27688.640209920006</v>
      </c>
      <c r="W6" s="36">
        <v>31987.813861785606</v>
      </c>
      <c r="X6" s="36">
        <v>35112.285831168003</v>
      </c>
      <c r="Y6" s="36">
        <v>38236.757800550411</v>
      </c>
      <c r="Z6" s="36">
        <v>40831.514719027204</v>
      </c>
      <c r="AA6" s="36">
        <v>43147.035883929602</v>
      </c>
      <c r="AB6" s="36">
        <v>45113.013839093757</v>
      </c>
      <c r="AC6" s="36">
        <v>46468.222184595463</v>
      </c>
      <c r="AD6" s="36">
        <v>47117.409970922279</v>
      </c>
      <c r="AE6" s="36">
        <v>48101.160439774882</v>
      </c>
      <c r="AF6" s="36">
        <v>47391.511716973786</v>
      </c>
      <c r="AG6" s="36">
        <v>47584.216216364046</v>
      </c>
    </row>
    <row r="7" spans="1:33" ht="14.1" customHeight="1">
      <c r="A7" s="33">
        <v>5</v>
      </c>
      <c r="B7" s="34" t="s">
        <v>6</v>
      </c>
      <c r="C7" s="35">
        <v>743627.16145280295</v>
      </c>
      <c r="D7" s="36">
        <v>713061.0020383792</v>
      </c>
      <c r="E7" s="36">
        <v>681957.24027035409</v>
      </c>
      <c r="F7" s="36">
        <v>650356.59899950714</v>
      </c>
      <c r="G7" s="36">
        <v>619404.87047177379</v>
      </c>
      <c r="H7" s="36">
        <v>592348.73661468795</v>
      </c>
      <c r="I7" s="36">
        <v>573424.41021451645</v>
      </c>
      <c r="J7" s="36">
        <v>556474.71516289364</v>
      </c>
      <c r="K7" s="36">
        <v>538385.93980192824</v>
      </c>
      <c r="L7" s="36">
        <v>526973.22525725933</v>
      </c>
      <c r="M7" s="36">
        <v>511786.22648776911</v>
      </c>
      <c r="N7" s="36">
        <v>515990.37522824819</v>
      </c>
      <c r="O7" s="36">
        <v>519275.04766127409</v>
      </c>
      <c r="P7" s="36">
        <v>520815.69211167732</v>
      </c>
      <c r="Q7" s="36">
        <v>519902.80462823238</v>
      </c>
      <c r="R7" s="36">
        <v>518112.51011892263</v>
      </c>
      <c r="S7" s="36">
        <v>532688.1334845809</v>
      </c>
      <c r="T7" s="36">
        <v>544159.90858969581</v>
      </c>
      <c r="U7" s="36">
        <v>561399.46060355683</v>
      </c>
      <c r="V7" s="36">
        <v>585946.04571604193</v>
      </c>
      <c r="W7" s="36">
        <v>611803.94127848651</v>
      </c>
      <c r="X7" s="36">
        <v>624958.98446943436</v>
      </c>
      <c r="Y7" s="36">
        <v>642182.26170651417</v>
      </c>
      <c r="Z7" s="36">
        <v>661247.7937566858</v>
      </c>
      <c r="AA7" s="36">
        <v>680394.01712693414</v>
      </c>
      <c r="AB7" s="36">
        <v>695616.34698970814</v>
      </c>
      <c r="AC7" s="36">
        <v>702391.70783101115</v>
      </c>
      <c r="AD7" s="36">
        <v>706606.19426386233</v>
      </c>
      <c r="AE7" s="36">
        <v>711298.97061332583</v>
      </c>
      <c r="AF7" s="36">
        <v>714677.85016654117</v>
      </c>
      <c r="AG7" s="36">
        <v>718919.29975933896</v>
      </c>
    </row>
    <row r="8" spans="1:33" ht="14.1" customHeight="1">
      <c r="A8" s="33">
        <v>6</v>
      </c>
      <c r="B8" s="34" t="s">
        <v>7</v>
      </c>
      <c r="C8" s="35">
        <v>571190.19774956093</v>
      </c>
      <c r="D8" s="36">
        <v>544040.76621765865</v>
      </c>
      <c r="E8" s="36">
        <v>511587.10852123203</v>
      </c>
      <c r="F8" s="36">
        <v>476557.24253115256</v>
      </c>
      <c r="G8" s="36">
        <v>444254.59195703408</v>
      </c>
      <c r="H8" s="36">
        <v>409536.40202637401</v>
      </c>
      <c r="I8" s="36">
        <v>383394.10303645564</v>
      </c>
      <c r="J8" s="36">
        <v>349179.03123361425</v>
      </c>
      <c r="K8" s="36">
        <v>314883.82717067015</v>
      </c>
      <c r="L8" s="36">
        <v>283911.46793892852</v>
      </c>
      <c r="M8" s="36">
        <v>258992.94917277337</v>
      </c>
      <c r="N8" s="36">
        <v>251069.43929487234</v>
      </c>
      <c r="O8" s="36">
        <v>242872.25162792375</v>
      </c>
      <c r="P8" s="36">
        <v>234741.14331709858</v>
      </c>
      <c r="Q8" s="36">
        <v>224713.31926614654</v>
      </c>
      <c r="R8" s="36">
        <v>217144.23729649532</v>
      </c>
      <c r="S8" s="36">
        <v>198085.58097313315</v>
      </c>
      <c r="T8" s="36">
        <v>180379.01386037515</v>
      </c>
      <c r="U8" s="36">
        <v>164196.99658964336</v>
      </c>
      <c r="V8" s="36">
        <v>150004.72377434248</v>
      </c>
      <c r="W8" s="36">
        <v>131911.17611026211</v>
      </c>
      <c r="X8" s="36">
        <v>119357.18663232443</v>
      </c>
      <c r="Y8" s="36">
        <v>116559.90015672507</v>
      </c>
      <c r="Z8" s="36">
        <v>110749.58458238398</v>
      </c>
      <c r="AA8" s="36">
        <v>104007.86018244385</v>
      </c>
      <c r="AB8" s="36">
        <v>98878.674319140235</v>
      </c>
      <c r="AC8" s="36">
        <v>90903.700710221194</v>
      </c>
      <c r="AD8" s="36">
        <v>84420.745459395112</v>
      </c>
      <c r="AE8" s="36">
        <v>78981.735974574316</v>
      </c>
      <c r="AF8" s="36">
        <v>74563.644824527553</v>
      </c>
      <c r="AG8" s="36">
        <v>70281.325695430933</v>
      </c>
    </row>
    <row r="9" spans="1:33" ht="14.1" customHeight="1">
      <c r="A9" s="33">
        <v>7</v>
      </c>
      <c r="B9" s="34" t="s">
        <v>8</v>
      </c>
      <c r="C9" s="35">
        <v>942206.80300109962</v>
      </c>
      <c r="D9" s="36">
        <v>921621.15514292964</v>
      </c>
      <c r="E9" s="36">
        <v>896833.51161669963</v>
      </c>
      <c r="F9" s="36">
        <v>871945.5918799598</v>
      </c>
      <c r="G9" s="36">
        <v>846409.98674402072</v>
      </c>
      <c r="H9" s="36">
        <v>815869.81869414367</v>
      </c>
      <c r="I9" s="36">
        <v>785125.53462426772</v>
      </c>
      <c r="J9" s="36">
        <v>755191.56392803474</v>
      </c>
      <c r="K9" s="36">
        <v>724099.25928073481</v>
      </c>
      <c r="L9" s="36">
        <v>694641.98742773989</v>
      </c>
      <c r="M9" s="36">
        <v>664075.33873325982</v>
      </c>
      <c r="N9" s="36">
        <v>634569.13833495986</v>
      </c>
      <c r="O9" s="36">
        <v>603065.50782031985</v>
      </c>
      <c r="P9" s="36">
        <v>571935.39359633997</v>
      </c>
      <c r="Q9" s="36">
        <v>539835.97883453988</v>
      </c>
      <c r="R9" s="36">
        <v>507636.8998146099</v>
      </c>
      <c r="S9" s="36">
        <v>468677.84105939989</v>
      </c>
      <c r="T9" s="36">
        <v>418637.06673294993</v>
      </c>
      <c r="U9" s="36">
        <v>380118.77914409991</v>
      </c>
      <c r="V9" s="36">
        <v>343969.03625109984</v>
      </c>
      <c r="W9" s="36">
        <v>284916.77220239997</v>
      </c>
      <c r="X9" s="36">
        <v>233294.16297665396</v>
      </c>
      <c r="Y9" s="36">
        <v>189891.39986972997</v>
      </c>
      <c r="Z9" s="36">
        <v>148930.26879483197</v>
      </c>
      <c r="AA9" s="36">
        <v>116272.61513950799</v>
      </c>
      <c r="AB9" s="36">
        <v>109701.45712011149</v>
      </c>
      <c r="AC9" s="36">
        <v>103273.48666136249</v>
      </c>
      <c r="AD9" s="36">
        <v>97426.038816102024</v>
      </c>
      <c r="AE9" s="36">
        <v>92949.008239707953</v>
      </c>
      <c r="AF9" s="36">
        <v>88252.995147465117</v>
      </c>
      <c r="AG9" s="36">
        <v>84643.638748033001</v>
      </c>
    </row>
    <row r="10" spans="1:33" ht="14.1" customHeight="1">
      <c r="A10" s="33">
        <v>8</v>
      </c>
      <c r="B10" s="34" t="s">
        <v>39</v>
      </c>
      <c r="C10" s="35">
        <v>852343.18200486014</v>
      </c>
      <c r="D10" s="36">
        <v>874736.92779019196</v>
      </c>
      <c r="E10" s="36">
        <v>883468.00737816957</v>
      </c>
      <c r="F10" s="36">
        <v>890095.44623875187</v>
      </c>
      <c r="G10" s="36">
        <v>895365.35279096384</v>
      </c>
      <c r="H10" s="36">
        <v>887606.03983369179</v>
      </c>
      <c r="I10" s="36">
        <v>897676.12242476142</v>
      </c>
      <c r="J10" s="36">
        <v>902921.18308641587</v>
      </c>
      <c r="K10" s="36">
        <v>901590.22576693189</v>
      </c>
      <c r="L10" s="36">
        <v>895581.84331535036</v>
      </c>
      <c r="M10" s="36">
        <v>899331.18699417356</v>
      </c>
      <c r="N10" s="36">
        <v>910945.19398724637</v>
      </c>
      <c r="O10" s="36">
        <v>912872.59456838877</v>
      </c>
      <c r="P10" s="36">
        <v>902212.70300366392</v>
      </c>
      <c r="Q10" s="36">
        <v>892245.7105177464</v>
      </c>
      <c r="R10" s="36">
        <v>878529.3863859335</v>
      </c>
      <c r="S10" s="36">
        <v>867745.70296590216</v>
      </c>
      <c r="T10" s="36">
        <v>853911.98254686443</v>
      </c>
      <c r="U10" s="36">
        <v>847999.4415980326</v>
      </c>
      <c r="V10" s="36">
        <v>835819.62527277588</v>
      </c>
      <c r="W10" s="36">
        <v>787584.45723291347</v>
      </c>
      <c r="X10" s="36">
        <v>721503.84669118817</v>
      </c>
      <c r="Y10" s="36">
        <v>678722.95596581523</v>
      </c>
      <c r="Z10" s="36">
        <v>639046.92996522668</v>
      </c>
      <c r="AA10" s="36">
        <v>584976.42037316808</v>
      </c>
      <c r="AB10" s="36">
        <v>568886.26231110515</v>
      </c>
      <c r="AC10" s="36">
        <v>548775.66659259796</v>
      </c>
      <c r="AD10" s="36">
        <v>531938.75068927393</v>
      </c>
      <c r="AE10" s="36">
        <v>518667.66968089965</v>
      </c>
      <c r="AF10" s="36">
        <v>510886.97234271513</v>
      </c>
      <c r="AG10" s="36">
        <v>489971.81266565068</v>
      </c>
    </row>
    <row r="11" spans="1:33" ht="14.1" customHeight="1">
      <c r="A11" s="33">
        <v>9</v>
      </c>
      <c r="B11" s="34" t="s">
        <v>40</v>
      </c>
      <c r="C11" s="35">
        <v>14683.514639999996</v>
      </c>
      <c r="D11" s="36">
        <v>15988.418831999998</v>
      </c>
      <c r="E11" s="36">
        <v>18164.373312</v>
      </c>
      <c r="F11" s="36">
        <v>21222.074015999999</v>
      </c>
      <c r="G11" s="36">
        <v>25038.517680000001</v>
      </c>
      <c r="H11" s="36">
        <v>29585.961719999996</v>
      </c>
      <c r="I11" s="36">
        <v>33637.047480000008</v>
      </c>
      <c r="J11" s="36">
        <v>37046.711327999998</v>
      </c>
      <c r="K11" s="36">
        <v>40066.307760000003</v>
      </c>
      <c r="L11" s="36">
        <v>42982.287311999993</v>
      </c>
      <c r="M11" s="36">
        <v>46819.454351999979</v>
      </c>
      <c r="N11" s="36">
        <v>52767.063263999975</v>
      </c>
      <c r="O11" s="36">
        <v>56939.14679999998</v>
      </c>
      <c r="P11" s="36">
        <v>60035.620271999978</v>
      </c>
      <c r="Q11" s="36">
        <v>63388.12771199998</v>
      </c>
      <c r="R11" s="36">
        <v>66339.53755199998</v>
      </c>
      <c r="S11" s="36">
        <v>68856.424991999986</v>
      </c>
      <c r="T11" s="36">
        <v>70935.447551999983</v>
      </c>
      <c r="U11" s="36">
        <v>73689.651071999993</v>
      </c>
      <c r="V11" s="36">
        <v>75267.301631999988</v>
      </c>
      <c r="W11" s="36">
        <v>76514.046671999997</v>
      </c>
      <c r="X11" s="36">
        <v>76915.773444705876</v>
      </c>
      <c r="Y11" s="36">
        <v>77056.157604705862</v>
      </c>
      <c r="Z11" s="36">
        <v>75806.73858070586</v>
      </c>
      <c r="AA11" s="36">
        <v>74029.20771670586</v>
      </c>
      <c r="AB11" s="36">
        <v>71109.551436705864</v>
      </c>
      <c r="AC11" s="36">
        <v>68095.971468705859</v>
      </c>
      <c r="AD11" s="36">
        <v>66508.627716705858</v>
      </c>
      <c r="AE11" s="36">
        <v>65345.444676705862</v>
      </c>
      <c r="AF11" s="36">
        <v>63499.058724705872</v>
      </c>
      <c r="AG11" s="36">
        <v>60059.646804705873</v>
      </c>
    </row>
    <row r="12" spans="1:33" ht="14.1" customHeight="1">
      <c r="A12" s="33">
        <v>10</v>
      </c>
      <c r="B12" s="34" t="s">
        <v>9</v>
      </c>
      <c r="C12" s="35">
        <v>226953.34379827202</v>
      </c>
      <c r="D12" s="36">
        <v>226451.86445452677</v>
      </c>
      <c r="E12" s="36">
        <v>222920.02555893359</v>
      </c>
      <c r="F12" s="36">
        <v>217032.89497868158</v>
      </c>
      <c r="G12" s="36">
        <v>209326.04723867471</v>
      </c>
      <c r="H12" s="36">
        <v>199030.53109069008</v>
      </c>
      <c r="I12" s="36">
        <v>186463.17481247996</v>
      </c>
      <c r="J12" s="36">
        <v>173080.51774093075</v>
      </c>
      <c r="K12" s="36">
        <v>157312.95474562203</v>
      </c>
      <c r="L12" s="36">
        <v>139173.25120890839</v>
      </c>
      <c r="M12" s="36">
        <v>118947.54677436898</v>
      </c>
      <c r="N12" s="36">
        <v>96807.422396754002</v>
      </c>
      <c r="O12" s="36">
        <v>81412.108583005815</v>
      </c>
      <c r="P12" s="36">
        <v>70146.274227913789</v>
      </c>
      <c r="Q12" s="36">
        <v>61152.531581489391</v>
      </c>
      <c r="R12" s="36">
        <v>54917.414990627389</v>
      </c>
      <c r="S12" s="36">
        <v>49748.858256286781</v>
      </c>
      <c r="T12" s="36">
        <v>45400.293973967397</v>
      </c>
      <c r="U12" s="36">
        <v>41216.427761444997</v>
      </c>
      <c r="V12" s="36">
        <v>35823.829339026001</v>
      </c>
      <c r="W12" s="36">
        <v>31053.362098028403</v>
      </c>
      <c r="X12" s="36">
        <v>27179.272095337437</v>
      </c>
      <c r="Y12" s="36">
        <v>24161.472052473604</v>
      </c>
      <c r="Z12" s="36">
        <v>21366.380188552321</v>
      </c>
      <c r="AA12" s="36">
        <v>18590.905386545761</v>
      </c>
      <c r="AB12" s="36">
        <v>16397.11685883348</v>
      </c>
      <c r="AC12" s="36">
        <v>14515.309765529999</v>
      </c>
      <c r="AD12" s="36">
        <v>11834.258477626439</v>
      </c>
      <c r="AE12" s="36">
        <v>9613.1723603039991</v>
      </c>
      <c r="AF12" s="36">
        <v>8049.5216440847998</v>
      </c>
      <c r="AG12" s="36">
        <v>6474.7139970239996</v>
      </c>
    </row>
    <row r="13" spans="1:33">
      <c r="A13" s="33" t="s">
        <v>38</v>
      </c>
      <c r="B13" s="34" t="s">
        <v>41</v>
      </c>
      <c r="C13" s="35">
        <v>41461.916698800014</v>
      </c>
      <c r="D13" s="36">
        <v>51361.360826400007</v>
      </c>
      <c r="E13" s="36">
        <v>59203.571106384014</v>
      </c>
      <c r="F13" s="36">
        <v>64367.927292240012</v>
      </c>
      <c r="G13" s="36">
        <v>70385.221460645989</v>
      </c>
      <c r="H13" s="36">
        <v>73899.358978283984</v>
      </c>
      <c r="I13" s="36">
        <v>81132.882814655997</v>
      </c>
      <c r="J13" s="36">
        <v>89401.708902869985</v>
      </c>
      <c r="K13" s="36">
        <v>95188.610367629968</v>
      </c>
      <c r="L13" s="36">
        <v>101581.37726615997</v>
      </c>
      <c r="M13" s="36">
        <v>105827.52986801996</v>
      </c>
      <c r="N13" s="36">
        <v>113932.58299631996</v>
      </c>
      <c r="O13" s="36">
        <v>123192.83646845998</v>
      </c>
      <c r="P13" s="36">
        <v>130712.14579499999</v>
      </c>
      <c r="Q13" s="36">
        <v>133306.01798688</v>
      </c>
      <c r="R13" s="36">
        <v>140532.71855237999</v>
      </c>
      <c r="S13" s="36">
        <v>149681.23078787996</v>
      </c>
      <c r="T13" s="36">
        <v>155911.17244107599</v>
      </c>
      <c r="U13" s="36">
        <v>166400.65249644598</v>
      </c>
      <c r="V13" s="36">
        <v>174607.62564653999</v>
      </c>
      <c r="W13" s="36">
        <v>186351.98526734399</v>
      </c>
      <c r="X13" s="36">
        <v>180200.21206884563</v>
      </c>
      <c r="Y13" s="36">
        <v>176839.38139808964</v>
      </c>
      <c r="Z13" s="36">
        <v>177628.95461787671</v>
      </c>
      <c r="AA13" s="36">
        <v>174842.61383676706</v>
      </c>
      <c r="AB13" s="36">
        <v>170602.30283455059</v>
      </c>
      <c r="AC13" s="36">
        <v>163185.74248076466</v>
      </c>
      <c r="AD13" s="36">
        <v>156098.79109862467</v>
      </c>
      <c r="AE13" s="36">
        <v>150370.35218767056</v>
      </c>
      <c r="AF13" s="36">
        <v>142353.77906469174</v>
      </c>
      <c r="AG13" s="36">
        <v>132649.72304027292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2132.3268096000006</v>
      </c>
      <c r="L14" s="36">
        <v>5546.5648128000012</v>
      </c>
      <c r="M14" s="36">
        <v>13581.707673600002</v>
      </c>
      <c r="N14" s="36">
        <v>31532.809420800004</v>
      </c>
      <c r="O14" s="36">
        <v>53781.83774208001</v>
      </c>
      <c r="P14" s="36">
        <v>79361.900789759995</v>
      </c>
      <c r="Q14" s="36">
        <v>112895.09830656</v>
      </c>
      <c r="R14" s="36">
        <v>177747.92269824</v>
      </c>
      <c r="S14" s="36">
        <v>269471.60358912003</v>
      </c>
      <c r="T14" s="36">
        <v>311851.16651519999</v>
      </c>
      <c r="U14" s="36">
        <v>361690.99886592</v>
      </c>
      <c r="V14" s="36">
        <v>405544.21862400003</v>
      </c>
      <c r="W14" s="36">
        <v>447263.64094464009</v>
      </c>
      <c r="X14" s="36">
        <v>470391.37726464006</v>
      </c>
      <c r="Y14" s="36">
        <v>504162.7412889601</v>
      </c>
      <c r="Z14" s="36">
        <v>538901.32869119989</v>
      </c>
      <c r="AA14" s="36">
        <v>569285.69524223998</v>
      </c>
      <c r="AB14" s="36">
        <v>591129.76269311993</v>
      </c>
      <c r="AC14" s="36">
        <v>610533.98138879996</v>
      </c>
      <c r="AD14" s="36">
        <v>630764.73176063993</v>
      </c>
      <c r="AE14" s="36">
        <v>655750.04405760008</v>
      </c>
      <c r="AF14" s="36">
        <v>678275.99769600027</v>
      </c>
      <c r="AG14" s="36">
        <v>678683.37438720011</v>
      </c>
    </row>
    <row r="15" spans="1:33" ht="25.15" customHeight="1">
      <c r="A15" s="33" t="s">
        <v>47</v>
      </c>
      <c r="B15" s="34" t="s">
        <v>43</v>
      </c>
      <c r="C15" s="35">
        <v>94573.10529562489</v>
      </c>
      <c r="D15" s="36">
        <v>107755.01661374989</v>
      </c>
      <c r="E15" s="36">
        <v>120521.6269537499</v>
      </c>
      <c r="F15" s="36">
        <v>135856.09550054328</v>
      </c>
      <c r="G15" s="36">
        <v>153517.07316179326</v>
      </c>
      <c r="H15" s="36">
        <v>175561.68852929329</v>
      </c>
      <c r="I15" s="36">
        <v>194158.87348866812</v>
      </c>
      <c r="J15" s="36">
        <v>210829.69299741817</v>
      </c>
      <c r="K15" s="36">
        <v>229587.81637866708</v>
      </c>
      <c r="L15" s="36">
        <v>246719.17584366712</v>
      </c>
      <c r="M15" s="36">
        <v>264300.85450491612</v>
      </c>
      <c r="N15" s="36">
        <v>295981.6530636673</v>
      </c>
      <c r="O15" s="36">
        <v>322708.88108519034</v>
      </c>
      <c r="P15" s="36">
        <v>343758.17285144003</v>
      </c>
      <c r="Q15" s="36">
        <v>368585.83977725502</v>
      </c>
      <c r="R15" s="36">
        <v>399225.07981035369</v>
      </c>
      <c r="S15" s="36">
        <v>449867.45779638778</v>
      </c>
      <c r="T15" s="36">
        <v>485962.0837610595</v>
      </c>
      <c r="U15" s="36">
        <v>517724.78104366787</v>
      </c>
      <c r="V15" s="36">
        <v>543731.46283051535</v>
      </c>
      <c r="W15" s="36">
        <v>576626.38744682132</v>
      </c>
      <c r="X15" s="36">
        <v>606631.88518475636</v>
      </c>
      <c r="Y15" s="36">
        <v>647091.26889388519</v>
      </c>
      <c r="Z15" s="36">
        <v>684551.99199062213</v>
      </c>
      <c r="AA15" s="36">
        <v>718995.10082214267</v>
      </c>
      <c r="AB15" s="36">
        <v>755015.12485855527</v>
      </c>
      <c r="AC15" s="36">
        <v>787438.12518518534</v>
      </c>
      <c r="AD15" s="36">
        <v>817188.62806056521</v>
      </c>
      <c r="AE15" s="36">
        <v>842571.37447192438</v>
      </c>
      <c r="AF15" s="36">
        <v>858636.14131714217</v>
      </c>
      <c r="AG15" s="36">
        <v>872500.58501822932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842.79475200000002</v>
      </c>
      <c r="N16" s="36">
        <v>3229.4082624000007</v>
      </c>
      <c r="O16" s="36">
        <v>4484.9655117913044</v>
      </c>
      <c r="P16" s="36">
        <v>6367.0678317913043</v>
      </c>
      <c r="Q16" s="36">
        <v>11344.659383791311</v>
      </c>
      <c r="R16" s="36">
        <v>25510.400067965198</v>
      </c>
      <c r="S16" s="36">
        <v>45745.562979547809</v>
      </c>
      <c r="T16" s="36">
        <v>71680.210029078167</v>
      </c>
      <c r="U16" s="36">
        <v>90102.944432973803</v>
      </c>
      <c r="V16" s="36">
        <v>111273.46120591296</v>
      </c>
      <c r="W16" s="36">
        <v>132518.85327756515</v>
      </c>
      <c r="X16" s="36">
        <v>156718.3922326958</v>
      </c>
      <c r="Y16" s="36">
        <v>179452.1964031308</v>
      </c>
      <c r="Z16" s="36">
        <v>204144.6597464353</v>
      </c>
      <c r="AA16" s="36">
        <v>239823.47134852249</v>
      </c>
      <c r="AB16" s="36">
        <v>279093.18280382705</v>
      </c>
      <c r="AC16" s="36">
        <v>316343.97987652291</v>
      </c>
      <c r="AD16" s="36">
        <v>361293.01737913181</v>
      </c>
      <c r="AE16" s="36">
        <v>395577.9463314797</v>
      </c>
      <c r="AF16" s="36">
        <v>417379.29836139333</v>
      </c>
      <c r="AG16" s="36">
        <v>441524.54181182862</v>
      </c>
    </row>
    <row r="17" spans="1:33" ht="25.15" customHeight="1">
      <c r="A17" s="33">
        <v>13</v>
      </c>
      <c r="B17" s="34" t="s">
        <v>44</v>
      </c>
      <c r="C17" s="35">
        <v>173552.08118587531</v>
      </c>
      <c r="D17" s="36">
        <v>190997.46600532549</v>
      </c>
      <c r="E17" s="36">
        <v>201466.99290270053</v>
      </c>
      <c r="F17" s="36">
        <v>211299.0346047006</v>
      </c>
      <c r="G17" s="36">
        <v>219348.63611325051</v>
      </c>
      <c r="H17" s="36">
        <v>227973.79897740029</v>
      </c>
      <c r="I17" s="36">
        <v>238384.74656010038</v>
      </c>
      <c r="J17" s="36">
        <v>242406.60575197532</v>
      </c>
      <c r="K17" s="36">
        <v>244058.27654880023</v>
      </c>
      <c r="L17" s="36">
        <v>246925.88778270027</v>
      </c>
      <c r="M17" s="36">
        <v>248778.17179635013</v>
      </c>
      <c r="N17" s="36">
        <v>253578.88539322506</v>
      </c>
      <c r="O17" s="36">
        <v>255774.34978199998</v>
      </c>
      <c r="P17" s="36">
        <v>258052.77305535006</v>
      </c>
      <c r="Q17" s="36">
        <v>257753.965600425</v>
      </c>
      <c r="R17" s="36">
        <v>261377.76034230008</v>
      </c>
      <c r="S17" s="36">
        <v>265530.35366340011</v>
      </c>
      <c r="T17" s="36">
        <v>282676.27496564999</v>
      </c>
      <c r="U17" s="36">
        <v>285659.85732982482</v>
      </c>
      <c r="V17" s="36">
        <v>288878.55161212472</v>
      </c>
      <c r="W17" s="36">
        <v>290551.69421437476</v>
      </c>
      <c r="X17" s="36">
        <v>291960.24902602466</v>
      </c>
      <c r="Y17" s="36">
        <v>294102.18533879949</v>
      </c>
      <c r="Z17" s="36">
        <v>296542.90886039974</v>
      </c>
      <c r="AA17" s="36">
        <v>303180.0347647497</v>
      </c>
      <c r="AB17" s="36">
        <v>307435.99683524977</v>
      </c>
      <c r="AC17" s="36">
        <v>309284.70120779949</v>
      </c>
      <c r="AD17" s="36">
        <v>318076.47543329874</v>
      </c>
      <c r="AE17" s="36">
        <v>319382.94777599862</v>
      </c>
      <c r="AF17" s="36">
        <v>320136.45096157392</v>
      </c>
      <c r="AG17" s="36">
        <v>321573.66216847417</v>
      </c>
    </row>
    <row r="18" spans="1:33" ht="25.15" customHeight="1">
      <c r="A18" s="33" t="s">
        <v>49</v>
      </c>
      <c r="B18" s="34" t="s">
        <v>10</v>
      </c>
      <c r="C18" s="35">
        <v>49096.215607999984</v>
      </c>
      <c r="D18" s="36">
        <v>58547.293150500002</v>
      </c>
      <c r="E18" s="36">
        <v>71720.707360499975</v>
      </c>
      <c r="F18" s="36">
        <v>79514.124970500008</v>
      </c>
      <c r="G18" s="36">
        <v>93261.637018000023</v>
      </c>
      <c r="H18" s="36">
        <v>107703.62596675001</v>
      </c>
      <c r="I18" s="36">
        <v>120153.81371675002</v>
      </c>
      <c r="J18" s="36">
        <v>134513.89218300011</v>
      </c>
      <c r="K18" s="36">
        <v>144735.10692850008</v>
      </c>
      <c r="L18" s="36">
        <v>157307.10143284799</v>
      </c>
      <c r="M18" s="36">
        <v>164858.77702034806</v>
      </c>
      <c r="N18" s="36">
        <v>170551.97530034816</v>
      </c>
      <c r="O18" s="36">
        <v>181771.70445284812</v>
      </c>
      <c r="P18" s="36">
        <v>189422.62371784807</v>
      </c>
      <c r="Q18" s="36">
        <v>201286.421306348</v>
      </c>
      <c r="R18" s="36">
        <v>214057.86178759794</v>
      </c>
      <c r="S18" s="36">
        <v>234989.01640009799</v>
      </c>
      <c r="T18" s="36">
        <v>257949.24151759801</v>
      </c>
      <c r="U18" s="36">
        <v>280062.570447598</v>
      </c>
      <c r="V18" s="36">
        <v>302956.83305644547</v>
      </c>
      <c r="W18" s="36">
        <v>317812.82764394535</v>
      </c>
      <c r="X18" s="36">
        <v>343561.34510894516</v>
      </c>
      <c r="Y18" s="36">
        <v>363907.87763394468</v>
      </c>
      <c r="Z18" s="36">
        <v>378729.60903046612</v>
      </c>
      <c r="AA18" s="36">
        <v>393007.92306611798</v>
      </c>
      <c r="AB18" s="36">
        <v>410452.00471394369</v>
      </c>
      <c r="AC18" s="36">
        <v>429195.20435753046</v>
      </c>
      <c r="AD18" s="36">
        <v>443333.01507992158</v>
      </c>
      <c r="AE18" s="36">
        <v>453772.50357916072</v>
      </c>
      <c r="AF18" s="36">
        <v>461800.67831269314</v>
      </c>
      <c r="AG18" s="36">
        <v>470330.47769519303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1372.1731199999999</v>
      </c>
      <c r="Q19" s="36">
        <v>1372.1731199999999</v>
      </c>
      <c r="R19" s="36">
        <v>4289.09328</v>
      </c>
      <c r="S19" s="36">
        <v>10423.801497599999</v>
      </c>
      <c r="T19" s="36">
        <v>17031.278073599995</v>
      </c>
      <c r="U19" s="36">
        <v>27921.1133376</v>
      </c>
      <c r="V19" s="36">
        <v>38136.747315443477</v>
      </c>
      <c r="W19" s="36">
        <v>43503.375315443489</v>
      </c>
      <c r="X19" s="36">
        <v>52948.640595443481</v>
      </c>
      <c r="Y19" s="36">
        <v>60300.920955443471</v>
      </c>
      <c r="Z19" s="36">
        <v>60837.583755443477</v>
      </c>
      <c r="AA19" s="36">
        <v>68171.975355443443</v>
      </c>
      <c r="AB19" s="36">
        <v>72107.50255544344</v>
      </c>
      <c r="AC19" s="36">
        <v>81700.233439617368</v>
      </c>
      <c r="AD19" s="36">
        <v>87818.189359617318</v>
      </c>
      <c r="AE19" s="36">
        <v>92909.330455617339</v>
      </c>
      <c r="AF19" s="36">
        <v>94519.318855617355</v>
      </c>
      <c r="AG19" s="36">
        <v>96757.202731617377</v>
      </c>
    </row>
    <row r="20" spans="1:33" ht="25.15" customHeight="1">
      <c r="A20" s="33">
        <v>15</v>
      </c>
      <c r="B20" s="34" t="s">
        <v>11</v>
      </c>
      <c r="C20" s="35">
        <v>79293.752031899989</v>
      </c>
      <c r="D20" s="36">
        <v>87469.244769900019</v>
      </c>
      <c r="E20" s="36">
        <v>96164.202798300015</v>
      </c>
      <c r="F20" s="36">
        <v>100933.68498990007</v>
      </c>
      <c r="G20" s="36">
        <v>104697.42191790006</v>
      </c>
      <c r="H20" s="36">
        <v>109716.41378040006</v>
      </c>
      <c r="I20" s="36">
        <v>111172.1655166501</v>
      </c>
      <c r="J20" s="36">
        <v>115293.03385215008</v>
      </c>
      <c r="K20" s="36">
        <v>114334.22427315006</v>
      </c>
      <c r="L20" s="36">
        <v>117222.41468805008</v>
      </c>
      <c r="M20" s="36">
        <v>119743.0864665001</v>
      </c>
      <c r="N20" s="36">
        <v>120773.84056185008</v>
      </c>
      <c r="O20" s="36">
        <v>121516.74899595013</v>
      </c>
      <c r="P20" s="36">
        <v>122477.3611309501</v>
      </c>
      <c r="Q20" s="36">
        <v>120881.5883467501</v>
      </c>
      <c r="R20" s="36">
        <v>121324.11584475011</v>
      </c>
      <c r="S20" s="36">
        <v>122169.17662950009</v>
      </c>
      <c r="T20" s="36">
        <v>123962.13401880009</v>
      </c>
      <c r="U20" s="36">
        <v>126654.5030115751</v>
      </c>
      <c r="V20" s="36">
        <v>127200.2568831751</v>
      </c>
      <c r="W20" s="36">
        <v>128482.08074205006</v>
      </c>
      <c r="X20" s="36">
        <v>132097.69132455005</v>
      </c>
      <c r="Y20" s="36">
        <v>131419.78005554999</v>
      </c>
      <c r="Z20" s="36">
        <v>133128.30271754993</v>
      </c>
      <c r="AA20" s="36">
        <v>134802.88190654997</v>
      </c>
      <c r="AB20" s="36">
        <v>132584.27344979992</v>
      </c>
      <c r="AC20" s="36">
        <v>132731.09163599991</v>
      </c>
      <c r="AD20" s="36">
        <v>134547.67575749988</v>
      </c>
      <c r="AE20" s="36">
        <v>138938.13089759991</v>
      </c>
      <c r="AF20" s="36">
        <v>140409.28958939994</v>
      </c>
      <c r="AG20" s="36">
        <v>141482.15981789993</v>
      </c>
    </row>
    <row r="21" spans="1:33" ht="25.15" customHeight="1">
      <c r="A21" s="33" t="s">
        <v>51</v>
      </c>
      <c r="B21" s="34" t="s">
        <v>12</v>
      </c>
      <c r="C21" s="35">
        <v>64049.165391331495</v>
      </c>
      <c r="D21" s="36">
        <v>86094.165016331492</v>
      </c>
      <c r="E21" s="36">
        <v>105881.53679633151</v>
      </c>
      <c r="F21" s="36">
        <v>117613.60357133152</v>
      </c>
      <c r="G21" s="36">
        <v>146905.92971133147</v>
      </c>
      <c r="H21" s="36">
        <v>226676.25702383145</v>
      </c>
      <c r="I21" s="36">
        <v>272805.89508383151</v>
      </c>
      <c r="J21" s="36">
        <v>312486.63007883134</v>
      </c>
      <c r="K21" s="36">
        <v>339863.34263570659</v>
      </c>
      <c r="L21" s="36">
        <v>367944.10977320682</v>
      </c>
      <c r="M21" s="36">
        <v>398775.71271820692</v>
      </c>
      <c r="N21" s="36">
        <v>406868.61621820705</v>
      </c>
      <c r="O21" s="36">
        <v>435244.70604820724</v>
      </c>
      <c r="P21" s="36">
        <v>471209.00529820705</v>
      </c>
      <c r="Q21" s="36">
        <v>496779.79999820713</v>
      </c>
      <c r="R21" s="36">
        <v>513910.33103766362</v>
      </c>
      <c r="S21" s="36">
        <v>586004.23773135978</v>
      </c>
      <c r="T21" s="36">
        <v>669677.8946023921</v>
      </c>
      <c r="U21" s="36">
        <v>774992.31960413128</v>
      </c>
      <c r="V21" s="36">
        <v>877696.66420413135</v>
      </c>
      <c r="W21" s="36">
        <v>956004.90066782734</v>
      </c>
      <c r="X21" s="36">
        <v>1087630.9132819579</v>
      </c>
      <c r="Y21" s="36">
        <v>1191651.5600944567</v>
      </c>
      <c r="Z21" s="36">
        <v>1304715.8099644566</v>
      </c>
      <c r="AA21" s="36">
        <v>1412472.3929250003</v>
      </c>
      <c r="AB21" s="36">
        <v>1508061.0936396741</v>
      </c>
      <c r="AC21" s="36">
        <v>1604795.7887691304</v>
      </c>
      <c r="AD21" s="36">
        <v>1699198.5066434788</v>
      </c>
      <c r="AE21" s="36">
        <v>1753496.0396034787</v>
      </c>
      <c r="AF21" s="36">
        <v>1827097.3794245655</v>
      </c>
      <c r="AG21" s="36">
        <v>1914895.3790414142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2146.1354879999999</v>
      </c>
      <c r="R22" s="36">
        <v>2146.1354879999999</v>
      </c>
      <c r="S22" s="36">
        <v>10393.005528</v>
      </c>
      <c r="T22" s="36">
        <v>19189.675751999999</v>
      </c>
      <c r="U22" s="36">
        <v>36474.533966399998</v>
      </c>
      <c r="V22" s="36">
        <v>40154.283182399995</v>
      </c>
      <c r="W22" s="36">
        <v>41401.980110399993</v>
      </c>
      <c r="X22" s="36">
        <v>60833.756019965222</v>
      </c>
      <c r="Y22" s="36">
        <v>63376.216179965224</v>
      </c>
      <c r="Z22" s="36">
        <v>67115.128179965221</v>
      </c>
      <c r="AA22" s="36">
        <v>80201.320179965216</v>
      </c>
      <c r="AB22" s="36">
        <v>82669.002099965219</v>
      </c>
      <c r="AC22" s="36">
        <v>89509.341603965222</v>
      </c>
      <c r="AD22" s="36">
        <v>91474.139859965231</v>
      </c>
      <c r="AE22" s="36">
        <v>93680.097939965242</v>
      </c>
      <c r="AF22" s="36">
        <v>97326.349946921764</v>
      </c>
      <c r="AG22" s="36">
        <v>98448.023546921759</v>
      </c>
    </row>
    <row r="23" spans="1:33" ht="25.15" customHeight="1">
      <c r="A23" s="33">
        <v>17</v>
      </c>
      <c r="B23" s="34" t="s">
        <v>13</v>
      </c>
      <c r="C23" s="35">
        <v>259146.12377576085</v>
      </c>
      <c r="D23" s="36">
        <v>287777.05978826096</v>
      </c>
      <c r="E23" s="36">
        <v>312856.49398076086</v>
      </c>
      <c r="F23" s="36">
        <v>337490.14427201083</v>
      </c>
      <c r="G23" s="36">
        <v>391314.91427201091</v>
      </c>
      <c r="H23" s="36">
        <v>415062.97145951085</v>
      </c>
      <c r="I23" s="36">
        <v>424965.69503070659</v>
      </c>
      <c r="J23" s="36">
        <v>440594.05148070655</v>
      </c>
      <c r="K23" s="36">
        <v>444732.47094570659</v>
      </c>
      <c r="L23" s="36">
        <v>460889.58998445666</v>
      </c>
      <c r="M23" s="36">
        <v>490834.60751445667</v>
      </c>
      <c r="N23" s="36">
        <v>524287.96496608719</v>
      </c>
      <c r="O23" s="36">
        <v>544502.97274108685</v>
      </c>
      <c r="P23" s="36">
        <v>537300.57194608706</v>
      </c>
      <c r="Q23" s="36">
        <v>540714.08073358703</v>
      </c>
      <c r="R23" s="36">
        <v>542817.71177706518</v>
      </c>
      <c r="S23" s="36">
        <v>548978.0658645652</v>
      </c>
      <c r="T23" s="36">
        <v>563990.98519206524</v>
      </c>
      <c r="U23" s="36">
        <v>555220.31869206496</v>
      </c>
      <c r="V23" s="36">
        <v>557601.18307956494</v>
      </c>
      <c r="W23" s="36">
        <v>579104.07829565217</v>
      </c>
      <c r="X23" s="36">
        <v>580410.04271315213</v>
      </c>
      <c r="Y23" s="36">
        <v>586322.30043815216</v>
      </c>
      <c r="Z23" s="36">
        <v>586860.12828815228</v>
      </c>
      <c r="AA23" s="36">
        <v>602865.32120706537</v>
      </c>
      <c r="AB23" s="36">
        <v>598796.83272880467</v>
      </c>
      <c r="AC23" s="36">
        <v>584803.7687038047</v>
      </c>
      <c r="AD23" s="36">
        <v>577073.73541630444</v>
      </c>
      <c r="AE23" s="36">
        <v>571499.37530380429</v>
      </c>
      <c r="AF23" s="36">
        <v>581548.79994130426</v>
      </c>
      <c r="AG23" s="36">
        <v>582582.76453630428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690.74207999999999</v>
      </c>
      <c r="I24" s="36">
        <v>4322.0718720000004</v>
      </c>
      <c r="J24" s="36">
        <v>18215.855423999998</v>
      </c>
      <c r="K24" s="36">
        <v>34920</v>
      </c>
      <c r="L24" s="36">
        <v>39370</v>
      </c>
      <c r="M24" s="36">
        <v>41370.300000000003</v>
      </c>
      <c r="N24" s="36">
        <v>34756</v>
      </c>
      <c r="O24" s="36">
        <v>27368</v>
      </c>
      <c r="P24" s="36">
        <v>18320.280000000002</v>
      </c>
      <c r="Q24" s="36">
        <v>19451.531999999999</v>
      </c>
      <c r="R24" s="36">
        <v>21323.464</v>
      </c>
      <c r="S24" s="36">
        <v>48321.377999999997</v>
      </c>
      <c r="T24" s="36">
        <v>95026.883000000002</v>
      </c>
      <c r="U24" s="36">
        <v>164232</v>
      </c>
      <c r="V24" s="36">
        <v>252120.20799999998</v>
      </c>
      <c r="W24" s="36">
        <v>362842.3823743363</v>
      </c>
      <c r="X24" s="36">
        <v>356555.12268899835</v>
      </c>
      <c r="Y24" s="36">
        <v>420656.54696760443</v>
      </c>
      <c r="Z24" s="36">
        <v>482314.96020122158</v>
      </c>
      <c r="AA24" s="36">
        <v>458137.13983473729</v>
      </c>
      <c r="AB24" s="36">
        <v>556490.20112331293</v>
      </c>
      <c r="AC24" s="36">
        <v>582493.1946040343</v>
      </c>
      <c r="AD24" s="36">
        <v>636156.45076353604</v>
      </c>
      <c r="AE24" s="36">
        <v>629040.13709733088</v>
      </c>
      <c r="AF24" s="36">
        <v>874103.01265216176</v>
      </c>
      <c r="AG24" s="36">
        <v>938631.09543622774</v>
      </c>
    </row>
    <row r="25" spans="1:33" ht="14.1" customHeight="1">
      <c r="A25" s="33">
        <v>19</v>
      </c>
      <c r="B25" s="34" t="s">
        <v>15</v>
      </c>
      <c r="C25" s="35">
        <v>180982.13699418661</v>
      </c>
      <c r="D25" s="36">
        <v>178932.99292595062</v>
      </c>
      <c r="E25" s="36">
        <v>210811.04964828456</v>
      </c>
      <c r="F25" s="36">
        <v>238339.90666516469</v>
      </c>
      <c r="G25" s="36">
        <v>283928.67056100583</v>
      </c>
      <c r="H25" s="36">
        <v>342144.28932980215</v>
      </c>
      <c r="I25" s="36">
        <v>489209.75011912338</v>
      </c>
      <c r="J25" s="36">
        <v>352233.64212579385</v>
      </c>
      <c r="K25" s="36">
        <v>315982.21416732424</v>
      </c>
      <c r="L25" s="36">
        <v>288563.01871120709</v>
      </c>
      <c r="M25" s="36">
        <v>407260.20212976041</v>
      </c>
      <c r="N25" s="36">
        <v>421482.82383998192</v>
      </c>
      <c r="O25" s="36">
        <v>451125.88650734996</v>
      </c>
      <c r="P25" s="36">
        <v>481101.04159353313</v>
      </c>
      <c r="Q25" s="36">
        <v>496477.30467714986</v>
      </c>
      <c r="R25" s="36">
        <v>509844.29987253435</v>
      </c>
      <c r="S25" s="36">
        <v>548325.85243722016</v>
      </c>
      <c r="T25" s="36">
        <v>660149.20914628776</v>
      </c>
      <c r="U25" s="36">
        <v>680835.00427878217</v>
      </c>
      <c r="V25" s="36">
        <v>764241.75378078874</v>
      </c>
      <c r="W25" s="36">
        <v>895340.94305859576</v>
      </c>
      <c r="X25" s="36">
        <v>956949.60112262983</v>
      </c>
      <c r="Y25" s="36">
        <v>1006073.9226851648</v>
      </c>
      <c r="Z25" s="36">
        <v>1107380.5633181457</v>
      </c>
      <c r="AA25" s="36">
        <v>1125613.3045300895</v>
      </c>
      <c r="AB25" s="36">
        <v>1137321.5251431845</v>
      </c>
      <c r="AC25" s="36">
        <v>1273612.1283830749</v>
      </c>
      <c r="AD25" s="36">
        <v>1379495.1240450921</v>
      </c>
      <c r="AE25" s="36">
        <v>1311612.8157097828</v>
      </c>
      <c r="AF25" s="36">
        <v>1294420.8802085589</v>
      </c>
      <c r="AG25" s="36">
        <v>1333553.0917961237</v>
      </c>
    </row>
    <row r="26" spans="1:33" ht="14.1" customHeight="1">
      <c r="A26" s="37">
        <v>20</v>
      </c>
      <c r="B26" s="38" t="s">
        <v>16</v>
      </c>
      <c r="C26" s="39">
        <v>143855.48989573453</v>
      </c>
      <c r="D26" s="40">
        <v>160827.14270326792</v>
      </c>
      <c r="E26" s="40">
        <v>167246.15456991241</v>
      </c>
      <c r="F26" s="40">
        <v>168689.58708277222</v>
      </c>
      <c r="G26" s="40">
        <v>164129.52852958406</v>
      </c>
      <c r="H26" s="40">
        <v>175281.88128967729</v>
      </c>
      <c r="I26" s="40">
        <v>177879.05162023028</v>
      </c>
      <c r="J26" s="40">
        <v>175058.25292819086</v>
      </c>
      <c r="K26" s="40">
        <v>172638.71760787716</v>
      </c>
      <c r="L26" s="40">
        <v>184973.09243219561</v>
      </c>
      <c r="M26" s="40">
        <v>198426.47564948624</v>
      </c>
      <c r="N26" s="40">
        <v>201903.60893018841</v>
      </c>
      <c r="O26" s="40">
        <v>206566.55491135549</v>
      </c>
      <c r="P26" s="40">
        <v>219012.67732912349</v>
      </c>
      <c r="Q26" s="40">
        <v>234976.87581917644</v>
      </c>
      <c r="R26" s="40">
        <v>244278.8452520759</v>
      </c>
      <c r="S26" s="40">
        <v>259474.39993557511</v>
      </c>
      <c r="T26" s="40">
        <v>252911.85208736311</v>
      </c>
      <c r="U26" s="40">
        <v>260034.36643958199</v>
      </c>
      <c r="V26" s="40">
        <v>286169.86034077744</v>
      </c>
      <c r="W26" s="40">
        <v>313497.90078750264</v>
      </c>
      <c r="X26" s="40">
        <v>288493.55837681581</v>
      </c>
      <c r="Y26" s="40">
        <v>289140.45165520767</v>
      </c>
      <c r="Z26" s="40">
        <v>309300.99140102381</v>
      </c>
      <c r="AA26" s="40">
        <v>301603.46822344791</v>
      </c>
      <c r="AB26" s="40">
        <v>345049.27591047541</v>
      </c>
      <c r="AC26" s="40">
        <v>341959.43712067266</v>
      </c>
      <c r="AD26" s="40">
        <v>345408.63844298682</v>
      </c>
      <c r="AE26" s="40">
        <v>348211.91062546958</v>
      </c>
      <c r="AF26" s="40">
        <v>369557.13597290555</v>
      </c>
      <c r="AG26" s="40">
        <v>363649.99451361364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1836636.4553333954</v>
      </c>
      <c r="D28" s="48">
        <v>1798645.8979724767</v>
      </c>
      <c r="E28" s="48">
        <v>1751895.8663303461</v>
      </c>
      <c r="F28" s="48">
        <v>1697330.5891496907</v>
      </c>
      <c r="G28" s="48">
        <v>1648593.8828518279</v>
      </c>
      <c r="H28" s="48">
        <v>1579619.7226731754</v>
      </c>
      <c r="I28" s="48">
        <v>1552663.7407539848</v>
      </c>
      <c r="J28" s="48">
        <v>1517695.105725917</v>
      </c>
      <c r="K28" s="48">
        <v>1473309.3684131848</v>
      </c>
      <c r="L28" s="48">
        <v>1433200.4243923221</v>
      </c>
      <c r="M28" s="48">
        <v>1387381.7385293245</v>
      </c>
      <c r="N28" s="48">
        <v>1347698.702666665</v>
      </c>
      <c r="O28" s="48">
        <v>1342946.3606961381</v>
      </c>
      <c r="P28" s="48">
        <v>1345362.7382869907</v>
      </c>
      <c r="Q28" s="48">
        <v>1342540.9372734516</v>
      </c>
      <c r="R28" s="48">
        <v>1346219.6409523538</v>
      </c>
      <c r="S28" s="48">
        <v>1372247.4663254654</v>
      </c>
      <c r="T28" s="48">
        <v>1391113.540829052</v>
      </c>
      <c r="U28" s="48">
        <v>1416113.083519313</v>
      </c>
      <c r="V28" s="48">
        <v>1451910.9299988251</v>
      </c>
      <c r="W28" s="48">
        <v>1468114.684512137</v>
      </c>
      <c r="X28" s="48">
        <v>1465803.7277265028</v>
      </c>
      <c r="Y28" s="48">
        <v>1479752.437346657</v>
      </c>
      <c r="Z28" s="48">
        <v>1496852.7825077216</v>
      </c>
      <c r="AA28" s="48">
        <v>1503095.9847907836</v>
      </c>
      <c r="AB28" s="48">
        <v>1505386.1341215167</v>
      </c>
      <c r="AC28" s="48">
        <v>1494155.9143307135</v>
      </c>
      <c r="AD28" s="48">
        <v>1476224.9761068611</v>
      </c>
      <c r="AE28" s="48">
        <v>1459745.6006473664</v>
      </c>
      <c r="AF28" s="48">
        <v>1438423.7090948308</v>
      </c>
      <c r="AG28" s="48">
        <v>1422698.8214639095</v>
      </c>
    </row>
    <row r="29" spans="1:33" ht="15.95" customHeight="1">
      <c r="A29" s="49" t="s">
        <v>19</v>
      </c>
      <c r="B29" s="50" t="s">
        <v>20</v>
      </c>
      <c r="C29" s="35">
        <v>2077648.7601430318</v>
      </c>
      <c r="D29" s="36">
        <v>2090159.7270460485</v>
      </c>
      <c r="E29" s="36">
        <v>2080589.4889721868</v>
      </c>
      <c r="F29" s="36">
        <v>2064663.9344056332</v>
      </c>
      <c r="G29" s="36">
        <v>2046525.1259143052</v>
      </c>
      <c r="H29" s="36">
        <v>2005991.7103168096</v>
      </c>
      <c r="I29" s="36">
        <v>1984034.762156165</v>
      </c>
      <c r="J29" s="36">
        <v>1957641.6849862514</v>
      </c>
      <c r="K29" s="36">
        <v>1920389.6847305188</v>
      </c>
      <c r="L29" s="36">
        <v>1879507.3113429586</v>
      </c>
      <c r="M29" s="36">
        <v>1848582.7643954223</v>
      </c>
      <c r="N29" s="36">
        <v>1840554.2104000803</v>
      </c>
      <c r="O29" s="36">
        <v>1831264.0319822545</v>
      </c>
      <c r="P29" s="36">
        <v>1814404.0376846779</v>
      </c>
      <c r="Q29" s="36">
        <v>1802823.4649392155</v>
      </c>
      <c r="R29" s="36">
        <v>1825703.879993791</v>
      </c>
      <c r="S29" s="36">
        <v>1874181.6616505887</v>
      </c>
      <c r="T29" s="36">
        <v>1856647.1297620577</v>
      </c>
      <c r="U29" s="36">
        <v>1871115.9509379435</v>
      </c>
      <c r="V29" s="36">
        <v>1871031.6367654416</v>
      </c>
      <c r="W29" s="36">
        <v>1813684.2644173261</v>
      </c>
      <c r="X29" s="36">
        <v>1709484.6445413714</v>
      </c>
      <c r="Y29" s="36">
        <v>1650834.1081797746</v>
      </c>
      <c r="Z29" s="36">
        <v>1601680.6008383934</v>
      </c>
      <c r="AA29" s="36">
        <v>1537997.4576949347</v>
      </c>
      <c r="AB29" s="36">
        <v>1527826.4532544264</v>
      </c>
      <c r="AC29" s="36">
        <v>1508380.1583577609</v>
      </c>
      <c r="AD29" s="36">
        <v>1494571.1985589731</v>
      </c>
      <c r="AE29" s="36">
        <v>1492695.6912028883</v>
      </c>
      <c r="AF29" s="36">
        <v>1491318.3246196629</v>
      </c>
      <c r="AG29" s="36">
        <v>1452482.9096428866</v>
      </c>
    </row>
    <row r="30" spans="1:33" ht="15.95" customHeight="1">
      <c r="A30" s="49" t="s">
        <v>21</v>
      </c>
      <c r="B30" s="50" t="s">
        <v>22</v>
      </c>
      <c r="C30" s="35">
        <v>719710.4432884925</v>
      </c>
      <c r="D30" s="36">
        <v>818640.24534406781</v>
      </c>
      <c r="E30" s="36">
        <v>908611.56079234276</v>
      </c>
      <c r="F30" s="36">
        <v>982706.68790898635</v>
      </c>
      <c r="G30" s="36">
        <v>1109045.6121942862</v>
      </c>
      <c r="H30" s="36">
        <v>1263385.4978171859</v>
      </c>
      <c r="I30" s="36">
        <v>1365963.2612687065</v>
      </c>
      <c r="J30" s="36">
        <v>1474339.7617680815</v>
      </c>
      <c r="K30" s="36">
        <v>1552231.2377105306</v>
      </c>
      <c r="L30" s="36">
        <v>1636378.2795049287</v>
      </c>
      <c r="M30" s="36">
        <v>1729504.3047727779</v>
      </c>
      <c r="N30" s="36">
        <v>1810028.3437657848</v>
      </c>
      <c r="O30" s="36">
        <v>1893372.3286170741</v>
      </c>
      <c r="P30" s="36">
        <v>1948280.0289516738</v>
      </c>
      <c r="Q30" s="36">
        <v>2020316.1957543637</v>
      </c>
      <c r="R30" s="36">
        <v>2105981.9534356962</v>
      </c>
      <c r="S30" s="36">
        <v>2322422.0560904588</v>
      </c>
      <c r="T30" s="36">
        <v>2587146.6609122427</v>
      </c>
      <c r="U30" s="36">
        <v>2859044.9418658358</v>
      </c>
      <c r="V30" s="36">
        <v>3139749.6513697132</v>
      </c>
      <c r="W30" s="36">
        <v>3428848.5600884161</v>
      </c>
      <c r="X30" s="36">
        <v>3669348.0381764895</v>
      </c>
      <c r="Y30" s="36">
        <v>3938280.8529609321</v>
      </c>
      <c r="Z30" s="36">
        <v>4198941.0827347124</v>
      </c>
      <c r="AA30" s="36">
        <v>4411657.5614102948</v>
      </c>
      <c r="AB30" s="36">
        <v>4702705.2148085758</v>
      </c>
      <c r="AC30" s="36">
        <v>4918295.4293835899</v>
      </c>
      <c r="AD30" s="36">
        <v>5166159.8337533185</v>
      </c>
      <c r="AE30" s="36">
        <v>5290867.8834563596</v>
      </c>
      <c r="AF30" s="36">
        <v>5672956.719362773</v>
      </c>
      <c r="AG30" s="36">
        <v>5878725.8918041103</v>
      </c>
    </row>
    <row r="31" spans="1:33" ht="15.95" customHeight="1">
      <c r="A31" s="51" t="s">
        <v>23</v>
      </c>
      <c r="B31" s="52" t="s">
        <v>24</v>
      </c>
      <c r="C31" s="39">
        <v>324837.62688992114</v>
      </c>
      <c r="D31" s="40">
        <v>339760.13562921854</v>
      </c>
      <c r="E31" s="40">
        <v>378057.20421819697</v>
      </c>
      <c r="F31" s="40">
        <v>407029.49374793691</v>
      </c>
      <c r="G31" s="40">
        <v>448058.19909058989</v>
      </c>
      <c r="H31" s="40">
        <v>517426.17061947944</v>
      </c>
      <c r="I31" s="40">
        <v>667088.80173935369</v>
      </c>
      <c r="J31" s="40">
        <v>527291.89505398471</v>
      </c>
      <c r="K31" s="40">
        <v>488620.9317752014</v>
      </c>
      <c r="L31" s="40">
        <v>473536.1111434027</v>
      </c>
      <c r="M31" s="40">
        <v>605686.67777924659</v>
      </c>
      <c r="N31" s="40">
        <v>623386.43277017027</v>
      </c>
      <c r="O31" s="40">
        <v>657692.44141870551</v>
      </c>
      <c r="P31" s="40">
        <v>700113.71892265661</v>
      </c>
      <c r="Q31" s="40">
        <v>731454.1804963263</v>
      </c>
      <c r="R31" s="40">
        <v>754123.14512461028</v>
      </c>
      <c r="S31" s="40">
        <v>807800.25237279525</v>
      </c>
      <c r="T31" s="40">
        <v>913061.06123365089</v>
      </c>
      <c r="U31" s="40">
        <v>940869.37071836414</v>
      </c>
      <c r="V31" s="40">
        <v>1050411.6141215661</v>
      </c>
      <c r="W31" s="40">
        <v>1208838.8438460985</v>
      </c>
      <c r="X31" s="40">
        <v>1245443.1594994457</v>
      </c>
      <c r="Y31" s="40">
        <v>1295214.3743403726</v>
      </c>
      <c r="Z31" s="40">
        <v>1416681.5547191696</v>
      </c>
      <c r="AA31" s="40">
        <v>1427216.7727535374</v>
      </c>
      <c r="AB31" s="40">
        <v>1482370.80105366</v>
      </c>
      <c r="AC31" s="40">
        <v>1615571.5655037477</v>
      </c>
      <c r="AD31" s="40">
        <v>1724903.762488079</v>
      </c>
      <c r="AE31" s="40">
        <v>1659824.7263352524</v>
      </c>
      <c r="AF31" s="40">
        <v>1663978.0161814643</v>
      </c>
      <c r="AG31" s="40">
        <v>1697203.0863097373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4958833.2856548401</v>
      </c>
      <c r="D33" s="55">
        <v>5047206.0059918109</v>
      </c>
      <c r="E33" s="55">
        <v>5119154.1203130726</v>
      </c>
      <c r="F33" s="55">
        <v>5151730.7052122466</v>
      </c>
      <c r="G33" s="55">
        <v>5252222.8200510098</v>
      </c>
      <c r="H33" s="55">
        <v>5366423.1014266498</v>
      </c>
      <c r="I33" s="55">
        <v>5569750.56591821</v>
      </c>
      <c r="J33" s="55">
        <v>5476968.4475342343</v>
      </c>
      <c r="K33" s="55">
        <v>5434551.2226294354</v>
      </c>
      <c r="L33" s="55">
        <v>5422622.1263836119</v>
      </c>
      <c r="M33" s="55">
        <v>5571155.4854767714</v>
      </c>
      <c r="N33" s="55">
        <v>5621667.6896027001</v>
      </c>
      <c r="O33" s="55">
        <v>5725275.1627141722</v>
      </c>
      <c r="P33" s="55">
        <v>5808160.5238459995</v>
      </c>
      <c r="Q33" s="55">
        <v>5897134.7784633571</v>
      </c>
      <c r="R33" s="55">
        <v>6032028.6195064522</v>
      </c>
      <c r="S33" s="55">
        <v>6376651.4364393093</v>
      </c>
      <c r="T33" s="55">
        <v>6747968.392737003</v>
      </c>
      <c r="U33" s="55">
        <v>7087143.347041456</v>
      </c>
      <c r="V33" s="55">
        <v>7513103.832255546</v>
      </c>
      <c r="W33" s="55">
        <v>7919486.3528639777</v>
      </c>
      <c r="X33" s="55">
        <v>8090079.5699438099</v>
      </c>
      <c r="Y33" s="55">
        <v>8364081.772827737</v>
      </c>
      <c r="Z33" s="55">
        <v>8714156.0207999982</v>
      </c>
      <c r="AA33" s="55">
        <v>8879967.7766495496</v>
      </c>
      <c r="AB33" s="56">
        <v>9218288.6032381784</v>
      </c>
      <c r="AC33" s="56">
        <v>9536403.0675758123</v>
      </c>
      <c r="AD33" s="56">
        <v>9861859.7709072307</v>
      </c>
      <c r="AE33" s="56">
        <v>9903133.9016418662</v>
      </c>
      <c r="AF33" s="56">
        <v>10266676.76925873</v>
      </c>
      <c r="AG33" s="56">
        <v>10451110.709220642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4814977.7957591051</v>
      </c>
      <c r="D35" s="48">
        <v>4886378.8632885432</v>
      </c>
      <c r="E35" s="48">
        <v>4951907.9657431599</v>
      </c>
      <c r="F35" s="48">
        <v>4983041.1181294741</v>
      </c>
      <c r="G35" s="48">
        <v>5088093.2915214254</v>
      </c>
      <c r="H35" s="48">
        <v>5191141.2201369721</v>
      </c>
      <c r="I35" s="48">
        <v>5391871.5142979799</v>
      </c>
      <c r="J35" s="48">
        <v>5301910.1946060434</v>
      </c>
      <c r="K35" s="48">
        <v>5261912.5050215581</v>
      </c>
      <c r="L35" s="48">
        <v>5237649.0339514166</v>
      </c>
      <c r="M35" s="48">
        <v>5372729.0098272851</v>
      </c>
      <c r="N35" s="48">
        <v>5419764.0806725118</v>
      </c>
      <c r="O35" s="48">
        <v>5518708.6078028167</v>
      </c>
      <c r="P35" s="48">
        <v>5589147.8465168756</v>
      </c>
      <c r="Q35" s="48">
        <v>5662157.9026441807</v>
      </c>
      <c r="R35" s="48">
        <v>5787749.7742543761</v>
      </c>
      <c r="S35" s="48">
        <v>6117177.0365037341</v>
      </c>
      <c r="T35" s="48">
        <v>6495056.5406496404</v>
      </c>
      <c r="U35" s="48">
        <v>6827108.9806018742</v>
      </c>
      <c r="V35" s="48">
        <v>7226933.9719147682</v>
      </c>
      <c r="W35" s="48">
        <v>7605988.4520764751</v>
      </c>
      <c r="X35" s="48">
        <v>7801586.0115669938</v>
      </c>
      <c r="Y35" s="48">
        <v>8074941.3211725298</v>
      </c>
      <c r="Z35" s="48">
        <v>8404855.029398974</v>
      </c>
      <c r="AA35" s="48">
        <v>8578364.3084261008</v>
      </c>
      <c r="AB35" s="59">
        <v>8873239.3273277022</v>
      </c>
      <c r="AC35" s="59">
        <v>9194443.63045514</v>
      </c>
      <c r="AD35" s="59">
        <v>9516451.1324642431</v>
      </c>
      <c r="AE35" s="59">
        <v>9554921.9910163973</v>
      </c>
      <c r="AF35" s="59">
        <v>9897119.6332858242</v>
      </c>
      <c r="AG35" s="59">
        <v>10087460.714707028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&amp;C&amp;"Arial,Fett"&amp;12Nutzenergie thermisch&amp;"Arial,Standard"
&amp;10(in MWh, witterungsbereinigt)&amp;R&amp;"Arial,Standard"Tabelle G&amp;LSchweizerische Holzenergiestatistik EJ2020</oddHeader>
    <oddFooter>&amp;RAugust 2021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G40"/>
  <sheetViews>
    <sheetView view="pageLayout" zoomScaleNormal="75" zoomScaleSheetLayoutView="75" workbookViewId="0">
      <selection sqref="A1:AG35"/>
    </sheetView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67">
        <v>0</v>
      </c>
      <c r="D2" s="68">
        <v>0</v>
      </c>
      <c r="E2" s="68">
        <v>0</v>
      </c>
      <c r="F2" s="68">
        <v>0</v>
      </c>
      <c r="G2" s="68">
        <v>0</v>
      </c>
      <c r="H2" s="68">
        <v>0</v>
      </c>
      <c r="I2" s="68">
        <v>0</v>
      </c>
      <c r="J2" s="68">
        <v>0</v>
      </c>
      <c r="K2" s="68">
        <v>0</v>
      </c>
      <c r="L2" s="68">
        <v>0</v>
      </c>
      <c r="M2" s="68">
        <v>0</v>
      </c>
      <c r="N2" s="68">
        <v>0</v>
      </c>
      <c r="O2" s="68">
        <v>0</v>
      </c>
      <c r="P2" s="68">
        <v>0</v>
      </c>
      <c r="Q2" s="68">
        <v>0</v>
      </c>
      <c r="R2" s="68">
        <v>0</v>
      </c>
      <c r="S2" s="68">
        <v>0</v>
      </c>
      <c r="T2" s="68">
        <v>0</v>
      </c>
      <c r="U2" s="68">
        <v>0</v>
      </c>
      <c r="V2" s="68">
        <v>0</v>
      </c>
      <c r="W2" s="68">
        <v>0</v>
      </c>
      <c r="X2" s="68">
        <v>0</v>
      </c>
      <c r="Y2" s="68">
        <v>0</v>
      </c>
      <c r="Z2" s="68">
        <v>0</v>
      </c>
      <c r="AA2" s="68">
        <v>0</v>
      </c>
      <c r="AB2" s="68">
        <v>0</v>
      </c>
      <c r="AC2" s="68">
        <v>0</v>
      </c>
      <c r="AD2" s="68">
        <v>0</v>
      </c>
      <c r="AE2" s="68">
        <v>0</v>
      </c>
      <c r="AF2" s="68">
        <v>0</v>
      </c>
      <c r="AG2" s="68">
        <v>0</v>
      </c>
    </row>
    <row r="3" spans="1:33" ht="14.1" customHeight="1">
      <c r="A3" s="33">
        <v>2</v>
      </c>
      <c r="B3" s="34" t="s">
        <v>3</v>
      </c>
      <c r="C3" s="69">
        <v>0</v>
      </c>
      <c r="D3" s="70">
        <v>0</v>
      </c>
      <c r="E3" s="70">
        <v>0</v>
      </c>
      <c r="F3" s="70">
        <v>0</v>
      </c>
      <c r="G3" s="70">
        <v>0</v>
      </c>
      <c r="H3" s="70">
        <v>0</v>
      </c>
      <c r="I3" s="70">
        <v>0</v>
      </c>
      <c r="J3" s="70">
        <v>0</v>
      </c>
      <c r="K3" s="70">
        <v>0</v>
      </c>
      <c r="L3" s="70">
        <v>0</v>
      </c>
      <c r="M3" s="70">
        <v>0</v>
      </c>
      <c r="N3" s="70">
        <v>0</v>
      </c>
      <c r="O3" s="70">
        <v>0</v>
      </c>
      <c r="P3" s="70">
        <v>0</v>
      </c>
      <c r="Q3" s="70">
        <v>0</v>
      </c>
      <c r="R3" s="70">
        <v>0</v>
      </c>
      <c r="S3" s="70">
        <v>0</v>
      </c>
      <c r="T3" s="70">
        <v>0</v>
      </c>
      <c r="U3" s="70">
        <v>0</v>
      </c>
      <c r="V3" s="70">
        <v>0</v>
      </c>
      <c r="W3" s="70">
        <v>0</v>
      </c>
      <c r="X3" s="70">
        <v>0</v>
      </c>
      <c r="Y3" s="70">
        <v>0</v>
      </c>
      <c r="Z3" s="70">
        <v>0</v>
      </c>
      <c r="AA3" s="70">
        <v>0</v>
      </c>
      <c r="AB3" s="70">
        <v>0</v>
      </c>
      <c r="AC3" s="70">
        <v>0</v>
      </c>
      <c r="AD3" s="70">
        <v>0</v>
      </c>
      <c r="AE3" s="70">
        <v>0</v>
      </c>
      <c r="AF3" s="70">
        <v>0</v>
      </c>
      <c r="AG3" s="70">
        <v>0</v>
      </c>
    </row>
    <row r="4" spans="1:33" ht="14.1" customHeight="1">
      <c r="A4" s="33">
        <v>3</v>
      </c>
      <c r="B4" s="34" t="s">
        <v>4</v>
      </c>
      <c r="C4" s="69">
        <v>0</v>
      </c>
      <c r="D4" s="70">
        <v>0</v>
      </c>
      <c r="E4" s="70">
        <v>0</v>
      </c>
      <c r="F4" s="70">
        <v>0</v>
      </c>
      <c r="G4" s="70">
        <v>0</v>
      </c>
      <c r="H4" s="70">
        <v>0</v>
      </c>
      <c r="I4" s="70">
        <v>0</v>
      </c>
      <c r="J4" s="70">
        <v>0</v>
      </c>
      <c r="K4" s="70">
        <v>0</v>
      </c>
      <c r="L4" s="70">
        <v>0</v>
      </c>
      <c r="M4" s="70">
        <v>0</v>
      </c>
      <c r="N4" s="70">
        <v>0</v>
      </c>
      <c r="O4" s="70">
        <v>0</v>
      </c>
      <c r="P4" s="70">
        <v>0</v>
      </c>
      <c r="Q4" s="70">
        <v>0</v>
      </c>
      <c r="R4" s="70">
        <v>0</v>
      </c>
      <c r="S4" s="70">
        <v>0</v>
      </c>
      <c r="T4" s="70">
        <v>0</v>
      </c>
      <c r="U4" s="70">
        <v>0</v>
      </c>
      <c r="V4" s="70">
        <v>0</v>
      </c>
      <c r="W4" s="70">
        <v>0</v>
      </c>
      <c r="X4" s="70">
        <v>0</v>
      </c>
      <c r="Y4" s="70">
        <v>0</v>
      </c>
      <c r="Z4" s="70">
        <v>0</v>
      </c>
      <c r="AA4" s="70">
        <v>0</v>
      </c>
      <c r="AB4" s="70">
        <v>0</v>
      </c>
      <c r="AC4" s="70">
        <v>0</v>
      </c>
      <c r="AD4" s="70">
        <v>0</v>
      </c>
      <c r="AE4" s="70">
        <v>0</v>
      </c>
      <c r="AF4" s="70">
        <v>0</v>
      </c>
      <c r="AG4" s="70">
        <v>0</v>
      </c>
    </row>
    <row r="5" spans="1:33" ht="14.1" customHeight="1">
      <c r="A5" s="33" t="s">
        <v>36</v>
      </c>
      <c r="B5" s="34" t="s">
        <v>5</v>
      </c>
      <c r="C5" s="69">
        <v>0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0">
        <v>0</v>
      </c>
      <c r="R5" s="70">
        <v>0</v>
      </c>
      <c r="S5" s="70">
        <v>0</v>
      </c>
      <c r="T5" s="70">
        <v>0</v>
      </c>
      <c r="U5" s="70">
        <v>0</v>
      </c>
      <c r="V5" s="70">
        <v>0</v>
      </c>
      <c r="W5" s="70">
        <v>0</v>
      </c>
      <c r="X5" s="70">
        <v>0</v>
      </c>
      <c r="Y5" s="70">
        <v>0</v>
      </c>
      <c r="Z5" s="70">
        <v>0</v>
      </c>
      <c r="AA5" s="70">
        <v>0</v>
      </c>
      <c r="AB5" s="70">
        <v>0</v>
      </c>
      <c r="AC5" s="70">
        <v>0</v>
      </c>
      <c r="AD5" s="70">
        <v>0</v>
      </c>
      <c r="AE5" s="70">
        <v>0</v>
      </c>
      <c r="AF5" s="70">
        <v>0</v>
      </c>
      <c r="AG5" s="70">
        <v>0</v>
      </c>
    </row>
    <row r="6" spans="1:33" ht="14.1" customHeight="1">
      <c r="A6" s="33" t="s">
        <v>35</v>
      </c>
      <c r="B6" s="34" t="s">
        <v>107</v>
      </c>
      <c r="C6" s="69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</row>
    <row r="7" spans="1:33" ht="14.1" customHeight="1">
      <c r="A7" s="33">
        <v>5</v>
      </c>
      <c r="B7" s="34" t="s">
        <v>6</v>
      </c>
      <c r="C7" s="69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0</v>
      </c>
    </row>
    <row r="8" spans="1:33" ht="14.1" customHeight="1">
      <c r="A8" s="33">
        <v>6</v>
      </c>
      <c r="B8" s="34" t="s">
        <v>7</v>
      </c>
      <c r="C8" s="69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</row>
    <row r="9" spans="1:33" ht="14.1" customHeight="1">
      <c r="A9" s="33">
        <v>7</v>
      </c>
      <c r="B9" s="34" t="s">
        <v>8</v>
      </c>
      <c r="C9" s="69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</row>
    <row r="10" spans="1:33" ht="14.1" customHeight="1">
      <c r="A10" s="33">
        <v>8</v>
      </c>
      <c r="B10" s="34" t="s">
        <v>39</v>
      </c>
      <c r="C10" s="69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</row>
    <row r="11" spans="1:33" ht="14.1" customHeight="1">
      <c r="A11" s="33">
        <v>9</v>
      </c>
      <c r="B11" s="34" t="s">
        <v>40</v>
      </c>
      <c r="C11" s="69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</row>
    <row r="12" spans="1:33" ht="14.1" customHeight="1">
      <c r="A12" s="33">
        <v>10</v>
      </c>
      <c r="B12" s="34" t="s">
        <v>9</v>
      </c>
      <c r="C12" s="69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</row>
    <row r="13" spans="1:33">
      <c r="A13" s="33" t="s">
        <v>38</v>
      </c>
      <c r="B13" s="34" t="s">
        <v>41</v>
      </c>
      <c r="C13" s="69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</row>
    <row r="14" spans="1:33" ht="13.5" customHeight="1">
      <c r="A14" s="33" t="s">
        <v>37</v>
      </c>
      <c r="B14" s="34" t="s">
        <v>42</v>
      </c>
      <c r="C14" s="69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</row>
    <row r="15" spans="1:33" ht="25.15" customHeight="1">
      <c r="A15" s="33" t="s">
        <v>47</v>
      </c>
      <c r="B15" s="34" t="s">
        <v>43</v>
      </c>
      <c r="C15" s="69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</row>
    <row r="16" spans="1:33" ht="13.5" customHeight="1">
      <c r="A16" s="33" t="s">
        <v>48</v>
      </c>
      <c r="B16" s="34" t="s">
        <v>53</v>
      </c>
      <c r="C16" s="69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</row>
    <row r="17" spans="1:33" ht="25.15" customHeight="1">
      <c r="A17" s="33">
        <v>13</v>
      </c>
      <c r="B17" s="34" t="s">
        <v>44</v>
      </c>
      <c r="C17" s="69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</row>
    <row r="18" spans="1:33" ht="25.15" customHeight="1">
      <c r="A18" s="33" t="s">
        <v>49</v>
      </c>
      <c r="B18" s="34" t="s">
        <v>10</v>
      </c>
      <c r="C18" s="69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</row>
    <row r="19" spans="1:33" ht="13.5" customHeight="1">
      <c r="A19" s="33" t="s">
        <v>50</v>
      </c>
      <c r="B19" s="34" t="s">
        <v>54</v>
      </c>
      <c r="C19" s="69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</row>
    <row r="20" spans="1:33" ht="25.15" customHeight="1">
      <c r="A20" s="33">
        <v>15</v>
      </c>
      <c r="B20" s="34" t="s">
        <v>11</v>
      </c>
      <c r="C20" s="69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</row>
    <row r="21" spans="1:33" ht="25.15" customHeight="1">
      <c r="A21" s="33" t="s">
        <v>51</v>
      </c>
      <c r="B21" s="34" t="s">
        <v>12</v>
      </c>
      <c r="C21" s="69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</row>
    <row r="22" spans="1:33" ht="13.5" customHeight="1">
      <c r="A22" s="33" t="s">
        <v>52</v>
      </c>
      <c r="B22" s="34" t="s">
        <v>55</v>
      </c>
      <c r="C22" s="69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</row>
    <row r="23" spans="1:33" ht="25.15" customHeight="1">
      <c r="A23" s="33">
        <v>17</v>
      </c>
      <c r="B23" s="34" t="s">
        <v>13</v>
      </c>
      <c r="C23" s="69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</row>
    <row r="24" spans="1:33" ht="14.1" customHeight="1">
      <c r="A24" s="33">
        <v>18</v>
      </c>
      <c r="B24" s="34" t="s">
        <v>14</v>
      </c>
      <c r="C24" s="69">
        <v>0</v>
      </c>
      <c r="D24" s="70">
        <v>0</v>
      </c>
      <c r="E24" s="70">
        <v>0</v>
      </c>
      <c r="F24" s="70">
        <v>0</v>
      </c>
      <c r="G24" s="70">
        <v>0</v>
      </c>
      <c r="H24" s="70">
        <v>76.749120000000005</v>
      </c>
      <c r="I24" s="70">
        <v>480.23020800000006</v>
      </c>
      <c r="J24" s="70">
        <v>2023.9839359999999</v>
      </c>
      <c r="K24" s="70">
        <v>2640</v>
      </c>
      <c r="L24" s="70">
        <v>2360</v>
      </c>
      <c r="M24" s="70">
        <v>3214</v>
      </c>
      <c r="N24" s="70">
        <v>2676</v>
      </c>
      <c r="O24" s="70">
        <v>1930</v>
      </c>
      <c r="P24" s="70">
        <v>2267.1999999999998</v>
      </c>
      <c r="Q24" s="70">
        <v>2190.1</v>
      </c>
      <c r="R24" s="70">
        <v>1979.18</v>
      </c>
      <c r="S24" s="70">
        <v>1998.3</v>
      </c>
      <c r="T24" s="70">
        <v>43823.067999999999</v>
      </c>
      <c r="U24" s="70">
        <v>81958</v>
      </c>
      <c r="V24" s="70">
        <v>105567.14387499998</v>
      </c>
      <c r="W24" s="70">
        <v>84085.851579540322</v>
      </c>
      <c r="X24" s="70">
        <v>147049.79454556855</v>
      </c>
      <c r="Y24" s="70">
        <v>205351.08576316282</v>
      </c>
      <c r="Z24" s="70">
        <v>223912.19127775176</v>
      </c>
      <c r="AA24" s="70">
        <v>225738.61864129256</v>
      </c>
      <c r="AB24" s="70">
        <v>125691.38434312496</v>
      </c>
      <c r="AC24" s="70">
        <v>123103.78609938276</v>
      </c>
      <c r="AD24" s="70">
        <v>207175.8</v>
      </c>
      <c r="AE24" s="70">
        <v>190647</v>
      </c>
      <c r="AF24" s="70">
        <v>217260</v>
      </c>
      <c r="AG24" s="70">
        <v>274622.41916001687</v>
      </c>
    </row>
    <row r="25" spans="1:33" ht="14.1" customHeight="1">
      <c r="A25" s="33">
        <v>19</v>
      </c>
      <c r="B25" s="34" t="s">
        <v>15</v>
      </c>
      <c r="C25" s="69">
        <v>5700.0556625277377</v>
      </c>
      <c r="D25" s="70">
        <v>6017.8202216605541</v>
      </c>
      <c r="E25" s="70">
        <v>10655.872729116467</v>
      </c>
      <c r="F25" s="70">
        <v>7786.2660873705572</v>
      </c>
      <c r="G25" s="70">
        <v>10424.984422469186</v>
      </c>
      <c r="H25" s="70">
        <v>9258.7310750450451</v>
      </c>
      <c r="I25" s="70">
        <v>13488.273210852616</v>
      </c>
      <c r="J25" s="70">
        <v>8223.3484605846406</v>
      </c>
      <c r="K25" s="70">
        <v>9888.5438147575405</v>
      </c>
      <c r="L25" s="70">
        <v>10769.686701047862</v>
      </c>
      <c r="M25" s="70">
        <v>10470.485240574901</v>
      </c>
      <c r="N25" s="70">
        <v>11125.31689066314</v>
      </c>
      <c r="O25" s="70">
        <v>20444.619130180916</v>
      </c>
      <c r="P25" s="70">
        <v>25008.074396441818</v>
      </c>
      <c r="Q25" s="70">
        <v>26880.626955870655</v>
      </c>
      <c r="R25" s="70">
        <v>30599.376046546073</v>
      </c>
      <c r="S25" s="70">
        <v>41977.263673999994</v>
      </c>
      <c r="T25" s="70">
        <v>48475.57710680001</v>
      </c>
      <c r="U25" s="70">
        <v>49414.660571220003</v>
      </c>
      <c r="V25" s="70">
        <v>48612.092795249991</v>
      </c>
      <c r="W25" s="70">
        <v>50481.393748849994</v>
      </c>
      <c r="X25" s="70">
        <v>45587.607739644598</v>
      </c>
      <c r="Y25" s="70">
        <v>46183.323546984604</v>
      </c>
      <c r="Z25" s="70">
        <v>53678.002817132096</v>
      </c>
      <c r="AA25" s="70">
        <v>47584.937851989605</v>
      </c>
      <c r="AB25" s="70">
        <v>57865.141845271974</v>
      </c>
      <c r="AC25" s="70">
        <v>99706.147278700431</v>
      </c>
      <c r="AD25" s="70">
        <v>114599.59149619262</v>
      </c>
      <c r="AE25" s="70">
        <v>99239.133689441849</v>
      </c>
      <c r="AF25" s="70">
        <v>95605.086959269203</v>
      </c>
      <c r="AG25" s="70">
        <v>119922.44123674689</v>
      </c>
    </row>
    <row r="26" spans="1:33" ht="14.1" customHeight="1">
      <c r="A26" s="37">
        <v>20</v>
      </c>
      <c r="B26" s="38" t="s">
        <v>16</v>
      </c>
      <c r="C26" s="61">
        <v>52466.669156398086</v>
      </c>
      <c r="D26" s="62">
        <v>50855.400418300633</v>
      </c>
      <c r="E26" s="62">
        <v>57551.447746882463</v>
      </c>
      <c r="F26" s="62">
        <v>58909.709045544543</v>
      </c>
      <c r="G26" s="62">
        <v>64107.381019332162</v>
      </c>
      <c r="H26" s="62">
        <v>67854.204777596446</v>
      </c>
      <c r="I26" s="62">
        <v>75337.401237594837</v>
      </c>
      <c r="J26" s="62">
        <v>80886.272678885492</v>
      </c>
      <c r="K26" s="62">
        <v>82583.165797856927</v>
      </c>
      <c r="L26" s="62">
        <v>91290.651565648019</v>
      </c>
      <c r="M26" s="62">
        <v>104433.27541558765</v>
      </c>
      <c r="N26" s="62">
        <v>110400.05924355955</v>
      </c>
      <c r="O26" s="62">
        <v>115937.09471411076</v>
      </c>
      <c r="P26" s="62">
        <v>119220.31353095947</v>
      </c>
      <c r="Q26" s="62">
        <v>130854.57105288412</v>
      </c>
      <c r="R26" s="62">
        <v>136337.76765971954</v>
      </c>
      <c r="S26" s="62">
        <v>154045.76535325448</v>
      </c>
      <c r="T26" s="62">
        <v>150149.68656399366</v>
      </c>
      <c r="U26" s="62">
        <v>149035.44346370452</v>
      </c>
      <c r="V26" s="62">
        <v>147254.96755825367</v>
      </c>
      <c r="W26" s="62">
        <v>152979.49460068569</v>
      </c>
      <c r="X26" s="62">
        <v>155559.77502625738</v>
      </c>
      <c r="Y26" s="62">
        <v>164566.96935779284</v>
      </c>
      <c r="Z26" s="62">
        <v>184549.01518967451</v>
      </c>
      <c r="AA26" s="62">
        <v>191342.93995852713</v>
      </c>
      <c r="AB26" s="62">
        <v>200957.97359379512</v>
      </c>
      <c r="AC26" s="62">
        <v>201003.91421472642</v>
      </c>
      <c r="AD26" s="62">
        <v>200083.2787977737</v>
      </c>
      <c r="AE26" s="62">
        <v>197793.37955620507</v>
      </c>
      <c r="AF26" s="62">
        <v>200018.35739960076</v>
      </c>
      <c r="AG26" s="62">
        <v>200118.53674865418</v>
      </c>
    </row>
    <row r="27" spans="1:33" ht="3.2" customHeight="1">
      <c r="A27" s="41"/>
      <c r="B27" s="42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</row>
    <row r="28" spans="1:33" ht="15.95" customHeight="1">
      <c r="A28" s="45" t="s">
        <v>17</v>
      </c>
      <c r="B28" s="46" t="s">
        <v>18</v>
      </c>
      <c r="C28" s="73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</row>
    <row r="29" spans="1:33" ht="15.95" customHeight="1">
      <c r="A29" s="49" t="s">
        <v>19</v>
      </c>
      <c r="B29" s="50" t="s">
        <v>20</v>
      </c>
      <c r="C29" s="69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</row>
    <row r="30" spans="1:33" ht="15.95" customHeight="1">
      <c r="A30" s="49" t="s">
        <v>21</v>
      </c>
      <c r="B30" s="50" t="s">
        <v>22</v>
      </c>
      <c r="C30" s="35">
        <v>0</v>
      </c>
      <c r="D30" s="36">
        <v>0</v>
      </c>
      <c r="E30" s="36">
        <v>0</v>
      </c>
      <c r="F30" s="36">
        <v>0</v>
      </c>
      <c r="G30" s="36">
        <v>0</v>
      </c>
      <c r="H30" s="36">
        <v>76.749120000000005</v>
      </c>
      <c r="I30" s="36">
        <v>480.23020800000006</v>
      </c>
      <c r="J30" s="36">
        <v>2023.9839359999999</v>
      </c>
      <c r="K30" s="36">
        <v>2640</v>
      </c>
      <c r="L30" s="36">
        <v>2360</v>
      </c>
      <c r="M30" s="36">
        <v>3214</v>
      </c>
      <c r="N30" s="36">
        <v>2676</v>
      </c>
      <c r="O30" s="36">
        <v>1930</v>
      </c>
      <c r="P30" s="36">
        <v>2267.1999999999998</v>
      </c>
      <c r="Q30" s="36">
        <v>2190.1</v>
      </c>
      <c r="R30" s="36">
        <v>1979.18</v>
      </c>
      <c r="S30" s="36">
        <v>1998.3</v>
      </c>
      <c r="T30" s="36">
        <v>43823.067999999999</v>
      </c>
      <c r="U30" s="36">
        <v>81958</v>
      </c>
      <c r="V30" s="36">
        <v>105567.14387499998</v>
      </c>
      <c r="W30" s="36">
        <v>84085.851579540322</v>
      </c>
      <c r="X30" s="36">
        <v>147049.79454556855</v>
      </c>
      <c r="Y30" s="36">
        <v>205351.08576316282</v>
      </c>
      <c r="Z30" s="36">
        <v>223912.19127775176</v>
      </c>
      <c r="AA30" s="36">
        <v>225738.61864129256</v>
      </c>
      <c r="AB30" s="36">
        <v>125691.38434312496</v>
      </c>
      <c r="AC30" s="36">
        <v>123103.78609938276</v>
      </c>
      <c r="AD30" s="36">
        <v>207175.8</v>
      </c>
      <c r="AE30" s="36">
        <v>190647</v>
      </c>
      <c r="AF30" s="36">
        <v>217260</v>
      </c>
      <c r="AG30" s="36">
        <v>274622.41916001687</v>
      </c>
    </row>
    <row r="31" spans="1:33" ht="15.95" customHeight="1">
      <c r="A31" s="51" t="s">
        <v>23</v>
      </c>
      <c r="B31" s="52" t="s">
        <v>24</v>
      </c>
      <c r="C31" s="39">
        <v>58166.724818925824</v>
      </c>
      <c r="D31" s="40">
        <v>56873.22063996119</v>
      </c>
      <c r="E31" s="40">
        <v>68207.320475998931</v>
      </c>
      <c r="F31" s="40">
        <v>66695.975132915104</v>
      </c>
      <c r="G31" s="40">
        <v>74532.365441801347</v>
      </c>
      <c r="H31" s="40">
        <v>77112.935852641487</v>
      </c>
      <c r="I31" s="40">
        <v>88825.674448447448</v>
      </c>
      <c r="J31" s="40">
        <v>89109.621139470139</v>
      </c>
      <c r="K31" s="40">
        <v>92471.709612614475</v>
      </c>
      <c r="L31" s="40">
        <v>102060.33826669588</v>
      </c>
      <c r="M31" s="40">
        <v>114903.76065616254</v>
      </c>
      <c r="N31" s="40">
        <v>121525.37613422269</v>
      </c>
      <c r="O31" s="40">
        <v>136381.71384429169</v>
      </c>
      <c r="P31" s="40">
        <v>144228.38792740129</v>
      </c>
      <c r="Q31" s="40">
        <v>157735.19800875476</v>
      </c>
      <c r="R31" s="40">
        <v>166937.1437062656</v>
      </c>
      <c r="S31" s="40">
        <v>196023.02902725447</v>
      </c>
      <c r="T31" s="40">
        <v>198625.26367079368</v>
      </c>
      <c r="U31" s="40">
        <v>198450.10403492453</v>
      </c>
      <c r="V31" s="40">
        <v>195867.06035350368</v>
      </c>
      <c r="W31" s="40">
        <v>203460.8883495357</v>
      </c>
      <c r="X31" s="40">
        <v>201147.38276590197</v>
      </c>
      <c r="Y31" s="40">
        <v>210750.29290477745</v>
      </c>
      <c r="Z31" s="40">
        <v>238227.01800680661</v>
      </c>
      <c r="AA31" s="40">
        <v>238927.87781051674</v>
      </c>
      <c r="AB31" s="40">
        <v>258823.1154390671</v>
      </c>
      <c r="AC31" s="40">
        <v>300710.06149342685</v>
      </c>
      <c r="AD31" s="40">
        <v>314682.87029396632</v>
      </c>
      <c r="AE31" s="40">
        <v>297032.5132456469</v>
      </c>
      <c r="AF31" s="40">
        <v>295623.44435886998</v>
      </c>
      <c r="AG31" s="40">
        <v>320040.97798540106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58166.724818925824</v>
      </c>
      <c r="D33" s="55">
        <v>56873.22063996119</v>
      </c>
      <c r="E33" s="55">
        <v>68207.320475998931</v>
      </c>
      <c r="F33" s="55">
        <v>66695.975132915104</v>
      </c>
      <c r="G33" s="55">
        <v>74532.365441801347</v>
      </c>
      <c r="H33" s="55">
        <v>77189.68497264148</v>
      </c>
      <c r="I33" s="55">
        <v>89305.904656447441</v>
      </c>
      <c r="J33" s="55">
        <v>91133.605075470143</v>
      </c>
      <c r="K33" s="55">
        <v>95111.709612614475</v>
      </c>
      <c r="L33" s="55">
        <v>104420.33826669588</v>
      </c>
      <c r="M33" s="55">
        <v>118117.76065616254</v>
      </c>
      <c r="N33" s="55">
        <v>124201.37613422269</v>
      </c>
      <c r="O33" s="55">
        <v>138311.71384429169</v>
      </c>
      <c r="P33" s="55">
        <v>146495.5879274013</v>
      </c>
      <c r="Q33" s="55">
        <v>159925.29800875476</v>
      </c>
      <c r="R33" s="55">
        <v>168916.3237062656</v>
      </c>
      <c r="S33" s="55">
        <v>198021.32902725445</v>
      </c>
      <c r="T33" s="55">
        <v>242448.33167079368</v>
      </c>
      <c r="U33" s="55">
        <v>280408.10403492453</v>
      </c>
      <c r="V33" s="55">
        <v>301434.20422850363</v>
      </c>
      <c r="W33" s="55">
        <v>287546.73992907605</v>
      </c>
      <c r="X33" s="55">
        <v>348197.1773114705</v>
      </c>
      <c r="Y33" s="55">
        <v>416101.37866794027</v>
      </c>
      <c r="Z33" s="55">
        <v>462139.20928455837</v>
      </c>
      <c r="AA33" s="55">
        <v>464666.4964518093</v>
      </c>
      <c r="AB33" s="56">
        <v>384514.49978219206</v>
      </c>
      <c r="AC33" s="56">
        <v>423813.84759280959</v>
      </c>
      <c r="AD33" s="56">
        <v>521858.67029396631</v>
      </c>
      <c r="AE33" s="56">
        <v>487679.5132456469</v>
      </c>
      <c r="AF33" s="56">
        <v>512883.44435886998</v>
      </c>
      <c r="AG33" s="56">
        <v>594663.39714541798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5700.0556625277386</v>
      </c>
      <c r="D35" s="48">
        <v>6017.8202216605569</v>
      </c>
      <c r="E35" s="48">
        <v>10655.872729116469</v>
      </c>
      <c r="F35" s="48">
        <v>7786.2660873705609</v>
      </c>
      <c r="G35" s="48">
        <v>10424.984422469184</v>
      </c>
      <c r="H35" s="48">
        <v>9335.4801950450346</v>
      </c>
      <c r="I35" s="48">
        <v>13968.503418852604</v>
      </c>
      <c r="J35" s="48">
        <v>10247.33239658465</v>
      </c>
      <c r="K35" s="48">
        <v>12528.543814757548</v>
      </c>
      <c r="L35" s="48">
        <v>13129.68670104786</v>
      </c>
      <c r="M35" s="48">
        <v>13684.485240574897</v>
      </c>
      <c r="N35" s="48">
        <v>13801.316890663147</v>
      </c>
      <c r="O35" s="48">
        <v>22374.61913018093</v>
      </c>
      <c r="P35" s="48">
        <v>27275.274396441833</v>
      </c>
      <c r="Q35" s="48">
        <v>29070.726955870647</v>
      </c>
      <c r="R35" s="48">
        <v>32578.556046546058</v>
      </c>
      <c r="S35" s="48">
        <v>43975.563673999975</v>
      </c>
      <c r="T35" s="48">
        <v>92298.645106800017</v>
      </c>
      <c r="U35" s="48">
        <v>131372.66057122001</v>
      </c>
      <c r="V35" s="48">
        <v>154179.23667024996</v>
      </c>
      <c r="W35" s="48">
        <v>134567.24532839036</v>
      </c>
      <c r="X35" s="48">
        <v>192637.40228521312</v>
      </c>
      <c r="Y35" s="48">
        <v>251534.40931014743</v>
      </c>
      <c r="Z35" s="48">
        <v>277590.19409488386</v>
      </c>
      <c r="AA35" s="48">
        <v>273323.5564932822</v>
      </c>
      <c r="AB35" s="59">
        <v>183556.52618839694</v>
      </c>
      <c r="AC35" s="59">
        <v>222809.93337808317</v>
      </c>
      <c r="AD35" s="59">
        <v>321775.39149619261</v>
      </c>
      <c r="AE35" s="59">
        <v>289886.13368944183</v>
      </c>
      <c r="AF35" s="59">
        <v>312865.08695926925</v>
      </c>
      <c r="AG35" s="59">
        <v>394544.86039676378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&amp;C&amp;"Arial,Fett"&amp;12Nutzenergie elektrisch&amp;"Arial,Standard"
&amp;10(in MWh)&amp;R&amp;"Arial,Standard"Tabelle H&amp;LSchweizerische Holzenergiestatistik EJ2020</oddHeader>
    <oddFooter>&amp;RAugust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G46"/>
  <sheetViews>
    <sheetView view="pageLayout" topLeftCell="A4" zoomScaleNormal="75" zoomScaleSheetLayoutView="75" workbookViewId="0"/>
  </sheetViews>
  <sheetFormatPr baseColWidth="10" defaultColWidth="11.42578125" defaultRowHeight="12"/>
  <cols>
    <col min="1" max="1" width="5.28515625" style="94" customWidth="1"/>
    <col min="2" max="2" width="31.5703125" style="94" customWidth="1"/>
    <col min="3" max="27" width="8.7109375" style="96" customWidth="1"/>
    <col min="28" max="33" width="8.7109375" style="94" customWidth="1"/>
    <col min="34" max="16384" width="11.42578125" style="94"/>
  </cols>
  <sheetData>
    <row r="1" spans="1:33" s="28" customFormat="1" ht="15.75">
      <c r="A1" s="6" t="s">
        <v>108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s="28" customFormat="1" ht="18.75" customHeight="1">
      <c r="A2" s="1" t="s">
        <v>0</v>
      </c>
      <c r="B2" s="1" t="s">
        <v>65</v>
      </c>
      <c r="C2" s="27">
        <v>1990</v>
      </c>
      <c r="D2" s="8">
        <v>1991</v>
      </c>
      <c r="E2" s="8">
        <v>1992</v>
      </c>
      <c r="F2" s="8">
        <v>1993</v>
      </c>
      <c r="G2" s="8">
        <v>1994</v>
      </c>
      <c r="H2" s="8">
        <v>1995</v>
      </c>
      <c r="I2" s="8">
        <v>1996</v>
      </c>
      <c r="J2" s="8">
        <v>1997</v>
      </c>
      <c r="K2" s="8">
        <v>1998</v>
      </c>
      <c r="L2" s="8">
        <v>1999</v>
      </c>
      <c r="M2" s="8">
        <v>2000</v>
      </c>
      <c r="N2" s="8">
        <v>2001</v>
      </c>
      <c r="O2" s="8">
        <v>2002</v>
      </c>
      <c r="P2" s="8">
        <v>2003</v>
      </c>
      <c r="Q2" s="8">
        <v>2004</v>
      </c>
      <c r="R2" s="8">
        <v>2005</v>
      </c>
      <c r="S2" s="8">
        <v>2006</v>
      </c>
      <c r="T2" s="8">
        <v>2007</v>
      </c>
      <c r="U2" s="8">
        <v>2008</v>
      </c>
      <c r="V2" s="8">
        <v>2009</v>
      </c>
      <c r="W2" s="8">
        <v>2010</v>
      </c>
      <c r="X2" s="8">
        <v>2011</v>
      </c>
      <c r="Y2" s="8">
        <v>2012</v>
      </c>
      <c r="Z2" s="8">
        <v>2013</v>
      </c>
      <c r="AA2" s="8">
        <v>2014</v>
      </c>
      <c r="AB2" s="8">
        <v>2015</v>
      </c>
      <c r="AC2" s="8">
        <v>2016</v>
      </c>
      <c r="AD2" s="8">
        <v>2017</v>
      </c>
      <c r="AE2" s="8">
        <v>2018</v>
      </c>
      <c r="AF2" s="8">
        <v>2019</v>
      </c>
      <c r="AG2" s="8">
        <v>2020</v>
      </c>
    </row>
    <row r="3" spans="1:33" s="28" customFormat="1" ht="14.1" customHeight="1">
      <c r="A3" s="77" t="s">
        <v>60</v>
      </c>
      <c r="B3" s="77" t="s">
        <v>31</v>
      </c>
      <c r="C3" s="78">
        <v>21605.383297628443</v>
      </c>
      <c r="D3" s="79">
        <v>21505.74665985044</v>
      </c>
      <c r="E3" s="79">
        <v>21303.488169503184</v>
      </c>
      <c r="F3" s="79">
        <v>20947.080614041661</v>
      </c>
      <c r="G3" s="79">
        <v>20670.365337816518</v>
      </c>
      <c r="H3" s="79">
        <v>20288.717264680487</v>
      </c>
      <c r="I3" s="79">
        <v>20189.186156189877</v>
      </c>
      <c r="J3" s="79">
        <v>19903.033716862388</v>
      </c>
      <c r="K3" s="79">
        <v>19661.387576789428</v>
      </c>
      <c r="L3" s="79">
        <v>19409.589268825639</v>
      </c>
      <c r="M3" s="79">
        <v>19238.213763997905</v>
      </c>
      <c r="N3" s="79">
        <v>19014.082588029687</v>
      </c>
      <c r="O3" s="79">
        <v>19124.567846379668</v>
      </c>
      <c r="P3" s="79">
        <v>19073.310006999425</v>
      </c>
      <c r="Q3" s="79">
        <v>18971.034567312759</v>
      </c>
      <c r="R3" s="79">
        <v>19080.287375101056</v>
      </c>
      <c r="S3" s="79">
        <v>19503.375385876938</v>
      </c>
      <c r="T3" s="79">
        <v>19638.014141236828</v>
      </c>
      <c r="U3" s="79">
        <v>19922.239713851774</v>
      </c>
      <c r="V3" s="79">
        <v>20193.504538228375</v>
      </c>
      <c r="W3" s="79">
        <v>20037.743709029113</v>
      </c>
      <c r="X3" s="79">
        <v>19810.655700113188</v>
      </c>
      <c r="Y3" s="79">
        <v>19791.180895426085</v>
      </c>
      <c r="Z3" s="79">
        <v>19863.047662057197</v>
      </c>
      <c r="AA3" s="79">
        <v>19776.176128987358</v>
      </c>
      <c r="AB3" s="79">
        <v>20030.863527510148</v>
      </c>
      <c r="AC3" s="79">
        <v>20262.205362282493</v>
      </c>
      <c r="AD3" s="79">
        <v>20457.245893106145</v>
      </c>
      <c r="AE3" s="79">
        <v>20575.755944004188</v>
      </c>
      <c r="AF3" s="79">
        <v>20718.971696957226</v>
      </c>
      <c r="AG3" s="79">
        <v>20657.071437541377</v>
      </c>
    </row>
    <row r="4" spans="1:33" s="28" customFormat="1" ht="14.1" customHeight="1">
      <c r="A4" s="80" t="s">
        <v>66</v>
      </c>
      <c r="B4" s="80" t="s">
        <v>33</v>
      </c>
      <c r="C4" s="81">
        <v>444.14065431386774</v>
      </c>
      <c r="D4" s="82">
        <v>470.01272443975478</v>
      </c>
      <c r="E4" s="82">
        <v>480.81997773055696</v>
      </c>
      <c r="F4" s="82">
        <v>487.86154774443781</v>
      </c>
      <c r="G4" s="82">
        <v>480.13618309437163</v>
      </c>
      <c r="H4" s="82">
        <v>582.88650380498927</v>
      </c>
      <c r="I4" s="82">
        <v>599.76459139644135</v>
      </c>
      <c r="J4" s="82">
        <v>596.00676475048431</v>
      </c>
      <c r="K4" s="82">
        <v>597.87359601226967</v>
      </c>
      <c r="L4" s="82">
        <v>598.18128421657639</v>
      </c>
      <c r="M4" s="82">
        <v>599.75958816154946</v>
      </c>
      <c r="N4" s="82">
        <v>633.44131096507056</v>
      </c>
      <c r="O4" s="82">
        <v>647.55472889937516</v>
      </c>
      <c r="P4" s="82">
        <v>640.80187663098741</v>
      </c>
      <c r="Q4" s="82">
        <v>631.05553291129581</v>
      </c>
      <c r="R4" s="82">
        <v>628.82728306655838</v>
      </c>
      <c r="S4" s="82">
        <v>641.01544059317268</v>
      </c>
      <c r="T4" s="82">
        <v>668.49589973819377</v>
      </c>
      <c r="U4" s="82">
        <v>702.04407029742663</v>
      </c>
      <c r="V4" s="82">
        <v>732.43755994806895</v>
      </c>
      <c r="W4" s="82">
        <v>750.57974243569299</v>
      </c>
      <c r="X4" s="82">
        <v>778.97122857433044</v>
      </c>
      <c r="Y4" s="82">
        <v>804.18343210289754</v>
      </c>
      <c r="Z4" s="82">
        <v>825.59159979949607</v>
      </c>
      <c r="AA4" s="82">
        <v>847.21441098365392</v>
      </c>
      <c r="AB4" s="82">
        <v>877.5629201697958</v>
      </c>
      <c r="AC4" s="82">
        <v>1130.3949012945461</v>
      </c>
      <c r="AD4" s="82">
        <v>1153.8231464688699</v>
      </c>
      <c r="AE4" s="82">
        <v>1164.0553471438559</v>
      </c>
      <c r="AF4" s="82">
        <v>1178.0335411416238</v>
      </c>
      <c r="AG4" s="82">
        <v>1185.049572659372</v>
      </c>
    </row>
    <row r="5" spans="1:33" s="28" customFormat="1" ht="14.1" customHeight="1">
      <c r="A5" s="80" t="s">
        <v>61</v>
      </c>
      <c r="B5" s="80" t="s">
        <v>34</v>
      </c>
      <c r="C5" s="81">
        <v>4684.7804813571529</v>
      </c>
      <c r="D5" s="82">
        <v>4835.0396560466124</v>
      </c>
      <c r="E5" s="82">
        <v>5107.747800382358</v>
      </c>
      <c r="F5" s="82">
        <v>5364.6884115678104</v>
      </c>
      <c r="G5" s="82">
        <v>5700.7252859230866</v>
      </c>
      <c r="H5" s="82">
        <v>5794.0352982692166</v>
      </c>
      <c r="I5" s="82">
        <v>6310.8882643240022</v>
      </c>
      <c r="J5" s="82">
        <v>5901.3322280551674</v>
      </c>
      <c r="K5" s="82">
        <v>5693.9040323429299</v>
      </c>
      <c r="L5" s="82">
        <v>5521.141794870663</v>
      </c>
      <c r="M5" s="82">
        <v>5926.5075497464641</v>
      </c>
      <c r="N5" s="82">
        <v>6097.1469618063984</v>
      </c>
      <c r="O5" s="82">
        <v>6332.6071933247322</v>
      </c>
      <c r="P5" s="82">
        <v>6472.6630213034787</v>
      </c>
      <c r="Q5" s="82">
        <v>6530.85090814044</v>
      </c>
      <c r="R5" s="82">
        <v>6626.4230542855285</v>
      </c>
      <c r="S5" s="82">
        <v>7097.7352151919231</v>
      </c>
      <c r="T5" s="82">
        <v>8396.5337285295955</v>
      </c>
      <c r="U5" s="82">
        <v>9106.2565905596275</v>
      </c>
      <c r="V5" s="82">
        <v>9512.4100372246867</v>
      </c>
      <c r="W5" s="82">
        <v>10240.781670561535</v>
      </c>
      <c r="X5" s="82">
        <v>10401.441346853217</v>
      </c>
      <c r="Y5" s="82">
        <v>10764.600996735116</v>
      </c>
      <c r="Z5" s="82">
        <v>11198.42063054191</v>
      </c>
      <c r="AA5" s="82">
        <v>11589.434639682071</v>
      </c>
      <c r="AB5" s="82">
        <v>11262.409574413821</v>
      </c>
      <c r="AC5" s="82">
        <v>11653.874717505114</v>
      </c>
      <c r="AD5" s="82">
        <v>12328.051367993536</v>
      </c>
      <c r="AE5" s="82">
        <v>11935.515584617351</v>
      </c>
      <c r="AF5" s="82">
        <v>12445.735117222539</v>
      </c>
      <c r="AG5" s="82">
        <v>12854.717584987226</v>
      </c>
    </row>
    <row r="6" spans="1:33" s="28" customFormat="1" ht="14.1" customHeight="1">
      <c r="A6" s="83" t="s">
        <v>62</v>
      </c>
      <c r="B6" s="83" t="s">
        <v>32</v>
      </c>
      <c r="C6" s="81">
        <v>2750.8457611699578</v>
      </c>
      <c r="D6" s="82">
        <v>2987.3277314448574</v>
      </c>
      <c r="E6" s="82">
        <v>3189.6358635099159</v>
      </c>
      <c r="F6" s="82">
        <v>3341.7346983917273</v>
      </c>
      <c r="G6" s="82">
        <v>3551.8799562360618</v>
      </c>
      <c r="H6" s="82">
        <v>3763.0240492923813</v>
      </c>
      <c r="I6" s="82">
        <v>3958.6909372223554</v>
      </c>
      <c r="J6" s="82">
        <v>4024.5473759336228</v>
      </c>
      <c r="K6" s="82">
        <v>4058.3636723554482</v>
      </c>
      <c r="L6" s="82">
        <v>4177.3713068308016</v>
      </c>
      <c r="M6" s="82">
        <v>4284.6556320052177</v>
      </c>
      <c r="N6" s="82">
        <v>4371.3426096978801</v>
      </c>
      <c r="O6" s="82">
        <v>4481.4936356447633</v>
      </c>
      <c r="P6" s="82">
        <v>4660.4998577276383</v>
      </c>
      <c r="Q6" s="82">
        <v>4899.9680380534073</v>
      </c>
      <c r="R6" s="82">
        <v>5155.4236885726359</v>
      </c>
      <c r="S6" s="82">
        <v>5721.0747672700518</v>
      </c>
      <c r="T6" s="82">
        <v>6174.3232870485353</v>
      </c>
      <c r="U6" s="82">
        <v>6759.0342287853027</v>
      </c>
      <c r="V6" s="82">
        <v>7321.3499774567836</v>
      </c>
      <c r="W6" s="82">
        <v>7751.2369453998026</v>
      </c>
      <c r="X6" s="82">
        <v>8315.6458908178156</v>
      </c>
      <c r="Y6" s="82">
        <v>8835.3406585089942</v>
      </c>
      <c r="Z6" s="82">
        <v>9412.3022591494682</v>
      </c>
      <c r="AA6" s="82">
        <v>9821.3775064575875</v>
      </c>
      <c r="AB6" s="82">
        <v>10220.834274818888</v>
      </c>
      <c r="AC6" s="82">
        <v>10557.642991738332</v>
      </c>
      <c r="AD6" s="82">
        <v>10973.611697860009</v>
      </c>
      <c r="AE6" s="82">
        <v>11180.422616126652</v>
      </c>
      <c r="AF6" s="82">
        <v>11567.225891991002</v>
      </c>
      <c r="AG6" s="82">
        <v>11836.538273777005</v>
      </c>
    </row>
    <row r="7" spans="1:33" s="28" customFormat="1" ht="14.1" customHeight="1">
      <c r="A7" s="80" t="s">
        <v>63</v>
      </c>
      <c r="B7" s="80" t="s">
        <v>57</v>
      </c>
      <c r="C7" s="81">
        <v>630.3915027272559</v>
      </c>
      <c r="D7" s="82">
        <v>576.63453933210883</v>
      </c>
      <c r="E7" s="82">
        <v>643.65885645167248</v>
      </c>
      <c r="F7" s="82">
        <v>632.81721387176049</v>
      </c>
      <c r="G7" s="82">
        <v>676.84821055359203</v>
      </c>
      <c r="H7" s="82">
        <v>668.83917160306896</v>
      </c>
      <c r="I7" s="82">
        <v>737.62061210670822</v>
      </c>
      <c r="J7" s="82">
        <v>780.27792374160038</v>
      </c>
      <c r="K7" s="82">
        <v>838.85214937391208</v>
      </c>
      <c r="L7" s="82">
        <v>917.35881163986346</v>
      </c>
      <c r="M7" s="82">
        <v>1030.4905130696436</v>
      </c>
      <c r="N7" s="82">
        <v>1104.1157108068421</v>
      </c>
      <c r="O7" s="82">
        <v>1211.7008829468923</v>
      </c>
      <c r="P7" s="82">
        <v>1222.1674228466647</v>
      </c>
      <c r="Q7" s="82">
        <v>1309.8280501285662</v>
      </c>
      <c r="R7" s="82">
        <v>1373.3493592115267</v>
      </c>
      <c r="S7" s="82">
        <v>1617.7954927818714</v>
      </c>
      <c r="T7" s="82">
        <v>1938.3470233531582</v>
      </c>
      <c r="U7" s="82">
        <v>2413.1668897441236</v>
      </c>
      <c r="V7" s="82">
        <v>2493.8128221567445</v>
      </c>
      <c r="W7" s="82">
        <v>2002.6685588190833</v>
      </c>
      <c r="X7" s="82">
        <v>2651.0542285560423</v>
      </c>
      <c r="Y7" s="82">
        <v>3239.4633790115126</v>
      </c>
      <c r="Z7" s="82">
        <v>3455.5100733008649</v>
      </c>
      <c r="AA7" s="82">
        <v>3528.8753028074962</v>
      </c>
      <c r="AB7" s="82">
        <v>2466.9031155036118</v>
      </c>
      <c r="AC7" s="82">
        <v>2722.1942369194248</v>
      </c>
      <c r="AD7" s="82">
        <v>3278.3542248374301</v>
      </c>
      <c r="AE7" s="82">
        <v>3084.788890385656</v>
      </c>
      <c r="AF7" s="82">
        <v>3107.0864165736443</v>
      </c>
      <c r="AG7" s="82">
        <v>3468.6098143529848</v>
      </c>
    </row>
    <row r="8" spans="1:33" s="28" customFormat="1" ht="14.1" customHeight="1">
      <c r="A8" s="84" t="s">
        <v>64</v>
      </c>
      <c r="B8" s="84" t="s">
        <v>56</v>
      </c>
      <c r="C8" s="85">
        <v>1632.9658300094638</v>
      </c>
      <c r="D8" s="86">
        <v>1707.9976515687174</v>
      </c>
      <c r="E8" s="86">
        <v>1679.8154738814123</v>
      </c>
      <c r="F8" s="86">
        <v>1673.456669848739</v>
      </c>
      <c r="G8" s="86">
        <v>1581.4974404125574</v>
      </c>
      <c r="H8" s="86">
        <v>1670.6132009215469</v>
      </c>
      <c r="I8" s="86">
        <v>1740.5729942029693</v>
      </c>
      <c r="J8" s="86">
        <v>1770.0392880748825</v>
      </c>
      <c r="K8" s="86">
        <v>1815.2992673385586</v>
      </c>
      <c r="L8" s="86">
        <v>1903.9446708241185</v>
      </c>
      <c r="M8" s="86">
        <v>1987.8210120801407</v>
      </c>
      <c r="N8" s="86">
        <v>2037.0312738506825</v>
      </c>
      <c r="O8" s="86">
        <v>2113.9487293433035</v>
      </c>
      <c r="P8" s="86">
        <v>2206.367301447608</v>
      </c>
      <c r="Q8" s="86">
        <v>2331.0158588131276</v>
      </c>
      <c r="R8" s="86">
        <v>2400.5170456413466</v>
      </c>
      <c r="S8" s="86">
        <v>2534.1169129118148</v>
      </c>
      <c r="T8" s="86">
        <v>2458.3865379237668</v>
      </c>
      <c r="U8" s="86">
        <v>2918.7982415896399</v>
      </c>
      <c r="V8" s="86">
        <v>3756.6832791297475</v>
      </c>
      <c r="W8" s="86">
        <v>3760.7403019358776</v>
      </c>
      <c r="X8" s="86">
        <v>4017.6628848624523</v>
      </c>
      <c r="Y8" s="86">
        <v>4467.3452273686235</v>
      </c>
      <c r="Z8" s="86">
        <v>4891.0588414074682</v>
      </c>
      <c r="AA8" s="86">
        <v>4694.8634273486578</v>
      </c>
      <c r="AB8" s="86">
        <v>4579.9204419820162</v>
      </c>
      <c r="AC8" s="86">
        <v>4777.0676069972906</v>
      </c>
      <c r="AD8" s="86">
        <v>4837.8914710341514</v>
      </c>
      <c r="AE8" s="86">
        <v>4764.7027447098171</v>
      </c>
      <c r="AF8" s="86">
        <v>5097.9374312929294</v>
      </c>
      <c r="AG8" s="86">
        <v>5037.3206125664274</v>
      </c>
    </row>
    <row r="9" spans="1:33" s="28" customFormat="1" ht="3.2" customHeight="1">
      <c r="A9" s="1"/>
      <c r="B9" s="1"/>
      <c r="C9" s="5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</row>
    <row r="10" spans="1:33" s="28" customFormat="1" ht="15.95" customHeight="1">
      <c r="A10" s="88" t="s">
        <v>25</v>
      </c>
      <c r="B10" s="89" t="s">
        <v>26</v>
      </c>
      <c r="C10" s="90">
        <v>31748.507527206144</v>
      </c>
      <c r="D10" s="90">
        <v>32082.758962682492</v>
      </c>
      <c r="E10" s="90">
        <v>32405.1661414591</v>
      </c>
      <c r="F10" s="90">
        <v>32447.639155466135</v>
      </c>
      <c r="G10" s="90">
        <v>32661.452414036186</v>
      </c>
      <c r="H10" s="90">
        <v>32768.115488571682</v>
      </c>
      <c r="I10" s="90">
        <v>33536.723555442353</v>
      </c>
      <c r="J10" s="90">
        <v>32975.237297418142</v>
      </c>
      <c r="K10" s="90">
        <v>32665.680294212547</v>
      </c>
      <c r="L10" s="90">
        <v>32527.587137207665</v>
      </c>
      <c r="M10" s="90">
        <v>33067.448059060916</v>
      </c>
      <c r="N10" s="90">
        <v>33257.160455156562</v>
      </c>
      <c r="O10" s="90">
        <v>33911.873016538739</v>
      </c>
      <c r="P10" s="90">
        <v>34275.809486955797</v>
      </c>
      <c r="Q10" s="90">
        <v>34673.752955359603</v>
      </c>
      <c r="R10" s="90">
        <v>35264.827805878653</v>
      </c>
      <c r="S10" s="90">
        <v>37115.113214625766</v>
      </c>
      <c r="T10" s="90">
        <v>39274.100617830081</v>
      </c>
      <c r="U10" s="90">
        <v>41821.5397348279</v>
      </c>
      <c r="V10" s="90">
        <v>44010.19821414441</v>
      </c>
      <c r="W10" s="90">
        <v>44543.7509281811</v>
      </c>
      <c r="X10" s="90">
        <v>45975.431279777047</v>
      </c>
      <c r="Y10" s="90">
        <v>47902.114589153221</v>
      </c>
      <c r="Z10" s="90">
        <v>49645.931066256402</v>
      </c>
      <c r="AA10" s="90">
        <v>50257.941416266825</v>
      </c>
      <c r="AB10" s="90">
        <v>49438.493854398279</v>
      </c>
      <c r="AC10" s="90">
        <v>51103.379816737201</v>
      </c>
      <c r="AD10" s="90">
        <v>53028.977801300141</v>
      </c>
      <c r="AE10" s="90">
        <v>52705.241126987516</v>
      </c>
      <c r="AF10" s="90">
        <v>54114.99009517896</v>
      </c>
      <c r="AG10" s="90">
        <v>55039.307295884391</v>
      </c>
    </row>
    <row r="11" spans="1:33" s="28" customFormat="1">
      <c r="A11" s="91"/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</row>
    <row r="12" spans="1:33" s="28" customFormat="1">
      <c r="A12" s="94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</row>
    <row r="13" spans="1:33" s="28" customFormat="1" ht="15.75">
      <c r="A13" s="6" t="s">
        <v>109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</row>
    <row r="14" spans="1:33" s="28" customFormat="1" ht="18.75" customHeight="1">
      <c r="A14" s="1" t="s">
        <v>0</v>
      </c>
      <c r="B14" s="1" t="s">
        <v>65</v>
      </c>
      <c r="C14" s="27">
        <v>1990</v>
      </c>
      <c r="D14" s="8">
        <v>1991</v>
      </c>
      <c r="E14" s="8">
        <v>1992</v>
      </c>
      <c r="F14" s="8">
        <v>1993</v>
      </c>
      <c r="G14" s="8">
        <v>1994</v>
      </c>
      <c r="H14" s="8">
        <v>1995</v>
      </c>
      <c r="I14" s="8">
        <v>1996</v>
      </c>
      <c r="J14" s="8">
        <v>1997</v>
      </c>
      <c r="K14" s="8">
        <v>1998</v>
      </c>
      <c r="L14" s="8">
        <v>1999</v>
      </c>
      <c r="M14" s="8">
        <v>2000</v>
      </c>
      <c r="N14" s="8">
        <v>2001</v>
      </c>
      <c r="O14" s="8">
        <v>2002</v>
      </c>
      <c r="P14" s="8">
        <v>2003</v>
      </c>
      <c r="Q14" s="8">
        <v>2004</v>
      </c>
      <c r="R14" s="8">
        <v>2005</v>
      </c>
      <c r="S14" s="8">
        <v>2006</v>
      </c>
      <c r="T14" s="8">
        <v>2007</v>
      </c>
      <c r="U14" s="8">
        <v>2008</v>
      </c>
      <c r="V14" s="8">
        <v>2009</v>
      </c>
      <c r="W14" s="8">
        <v>2010</v>
      </c>
      <c r="X14" s="8">
        <v>2011</v>
      </c>
      <c r="Y14" s="8">
        <v>2012</v>
      </c>
      <c r="Z14" s="8">
        <v>2013</v>
      </c>
      <c r="AA14" s="8">
        <v>2014</v>
      </c>
      <c r="AB14" s="8">
        <v>2015</v>
      </c>
      <c r="AC14" s="8">
        <v>2016</v>
      </c>
      <c r="AD14" s="8">
        <v>2017</v>
      </c>
      <c r="AE14" s="8">
        <v>2018</v>
      </c>
      <c r="AF14" s="8">
        <v>2019</v>
      </c>
      <c r="AG14" s="8">
        <v>2020</v>
      </c>
    </row>
    <row r="15" spans="1:33" s="28" customFormat="1" ht="14.1" customHeight="1">
      <c r="A15" s="77" t="s">
        <v>60</v>
      </c>
      <c r="B15" s="77" t="s">
        <v>31</v>
      </c>
      <c r="C15" s="78">
        <v>21605.383297628443</v>
      </c>
      <c r="D15" s="79">
        <v>21505.74665985044</v>
      </c>
      <c r="E15" s="79">
        <v>21303.488169503184</v>
      </c>
      <c r="F15" s="79">
        <v>20947.080614041661</v>
      </c>
      <c r="G15" s="79">
        <v>20670.365337816518</v>
      </c>
      <c r="H15" s="79">
        <v>20288.717264680487</v>
      </c>
      <c r="I15" s="79">
        <v>20189.186156189877</v>
      </c>
      <c r="J15" s="79">
        <v>19903.033716862388</v>
      </c>
      <c r="K15" s="79">
        <v>19661.387576789428</v>
      </c>
      <c r="L15" s="79">
        <v>19409.589268825639</v>
      </c>
      <c r="M15" s="79">
        <v>19238.213763997905</v>
      </c>
      <c r="N15" s="79">
        <v>19014.082588029687</v>
      </c>
      <c r="O15" s="79">
        <v>19124.567846379668</v>
      </c>
      <c r="P15" s="79">
        <v>19073.310006999425</v>
      </c>
      <c r="Q15" s="79">
        <v>18971.034567312759</v>
      </c>
      <c r="R15" s="79">
        <v>19080.287375101056</v>
      </c>
      <c r="S15" s="79">
        <v>19503.375385876938</v>
      </c>
      <c r="T15" s="79">
        <v>19638.014141236828</v>
      </c>
      <c r="U15" s="79">
        <v>19922.239713851774</v>
      </c>
      <c r="V15" s="79">
        <v>20193.504538228375</v>
      </c>
      <c r="W15" s="79">
        <v>20037.743709029113</v>
      </c>
      <c r="X15" s="79">
        <v>19810.655700113188</v>
      </c>
      <c r="Y15" s="79">
        <v>19791.180895426085</v>
      </c>
      <c r="Z15" s="79">
        <v>19863.047662057197</v>
      </c>
      <c r="AA15" s="79">
        <v>19776.176128987358</v>
      </c>
      <c r="AB15" s="79">
        <v>20030.863527510148</v>
      </c>
      <c r="AC15" s="79">
        <v>20262.205362282493</v>
      </c>
      <c r="AD15" s="79">
        <v>20457.245893106145</v>
      </c>
      <c r="AE15" s="79">
        <v>20575.755944004188</v>
      </c>
      <c r="AF15" s="79">
        <v>20718.971696957226</v>
      </c>
      <c r="AG15" s="79">
        <v>20657.071437541377</v>
      </c>
    </row>
    <row r="16" spans="1:33" s="28" customFormat="1" ht="14.1" customHeight="1">
      <c r="A16" s="80" t="s">
        <v>66</v>
      </c>
      <c r="B16" s="80" t="s">
        <v>33</v>
      </c>
      <c r="C16" s="81">
        <v>444.14065431386774</v>
      </c>
      <c r="D16" s="82">
        <v>470.01272443975478</v>
      </c>
      <c r="E16" s="82">
        <v>480.81997773055696</v>
      </c>
      <c r="F16" s="82">
        <v>487.86154774443781</v>
      </c>
      <c r="G16" s="82">
        <v>480.13618309437163</v>
      </c>
      <c r="H16" s="82">
        <v>582.88650380498927</v>
      </c>
      <c r="I16" s="82">
        <v>599.76459139644135</v>
      </c>
      <c r="J16" s="82">
        <v>596.00676475048431</v>
      </c>
      <c r="K16" s="82">
        <v>597.87359601226967</v>
      </c>
      <c r="L16" s="82">
        <v>598.18128421657639</v>
      </c>
      <c r="M16" s="82">
        <v>599.75958816154946</v>
      </c>
      <c r="N16" s="82">
        <v>633.44131096507056</v>
      </c>
      <c r="O16" s="82">
        <v>647.55472889937516</v>
      </c>
      <c r="P16" s="82">
        <v>640.80187663098741</v>
      </c>
      <c r="Q16" s="82">
        <v>631.05553291129581</v>
      </c>
      <c r="R16" s="82">
        <v>628.82728306655838</v>
      </c>
      <c r="S16" s="82">
        <v>641.01544059317268</v>
      </c>
      <c r="T16" s="82">
        <v>668.49589973819377</v>
      </c>
      <c r="U16" s="82">
        <v>702.04407029742663</v>
      </c>
      <c r="V16" s="82">
        <v>732.43755994806895</v>
      </c>
      <c r="W16" s="82">
        <v>750.57974243569299</v>
      </c>
      <c r="X16" s="82">
        <v>778.97122857433044</v>
      </c>
      <c r="Y16" s="82">
        <v>804.18343210289754</v>
      </c>
      <c r="Z16" s="82">
        <v>825.59159979949607</v>
      </c>
      <c r="AA16" s="82">
        <v>847.21441098365392</v>
      </c>
      <c r="AB16" s="82">
        <v>877.5629201697958</v>
      </c>
      <c r="AC16" s="82">
        <v>1130.3949012945461</v>
      </c>
      <c r="AD16" s="82">
        <v>1153.8231464688699</v>
      </c>
      <c r="AE16" s="82">
        <v>1164.0553471438559</v>
      </c>
      <c r="AF16" s="82">
        <v>1178.0335411416238</v>
      </c>
      <c r="AG16" s="82">
        <v>1185.049572659372</v>
      </c>
    </row>
    <row r="17" spans="1:33" s="28" customFormat="1" ht="14.1" customHeight="1">
      <c r="A17" s="80" t="s">
        <v>61</v>
      </c>
      <c r="B17" s="80" t="s">
        <v>34</v>
      </c>
      <c r="C17" s="81">
        <v>4684.7804813571529</v>
      </c>
      <c r="D17" s="82">
        <v>4835.0396560466124</v>
      </c>
      <c r="E17" s="82">
        <v>5107.747800382358</v>
      </c>
      <c r="F17" s="82">
        <v>5364.6884115678104</v>
      </c>
      <c r="G17" s="82">
        <v>5700.7252859230866</v>
      </c>
      <c r="H17" s="82">
        <v>5794.0352982692166</v>
      </c>
      <c r="I17" s="82">
        <v>6310.8882643240022</v>
      </c>
      <c r="J17" s="82">
        <v>5901.3322280551674</v>
      </c>
      <c r="K17" s="82">
        <v>5693.9040323429299</v>
      </c>
      <c r="L17" s="82">
        <v>5521.141794870663</v>
      </c>
      <c r="M17" s="82">
        <v>5926.5075497464641</v>
      </c>
      <c r="N17" s="82">
        <v>6097.1469618063984</v>
      </c>
      <c r="O17" s="82">
        <v>6332.6071933247322</v>
      </c>
      <c r="P17" s="82">
        <v>6472.6630213034787</v>
      </c>
      <c r="Q17" s="82">
        <v>6530.85090814044</v>
      </c>
      <c r="R17" s="82">
        <v>6626.4230542855285</v>
      </c>
      <c r="S17" s="82">
        <v>7097.7352151919231</v>
      </c>
      <c r="T17" s="82">
        <v>8396.5337285295955</v>
      </c>
      <c r="U17" s="82">
        <v>9106.2565905596275</v>
      </c>
      <c r="V17" s="82">
        <v>9512.4100372246867</v>
      </c>
      <c r="W17" s="82">
        <v>10240.781670561535</v>
      </c>
      <c r="X17" s="82">
        <v>10401.441346853217</v>
      </c>
      <c r="Y17" s="82">
        <v>10764.600996735116</v>
      </c>
      <c r="Z17" s="82">
        <v>11198.42063054191</v>
      </c>
      <c r="AA17" s="82">
        <v>11589.434639682071</v>
      </c>
      <c r="AB17" s="82">
        <v>11262.409574413821</v>
      </c>
      <c r="AC17" s="82">
        <v>11653.874717505114</v>
      </c>
      <c r="AD17" s="82">
        <v>12328.051367993536</v>
      </c>
      <c r="AE17" s="82">
        <v>11935.515584617351</v>
      </c>
      <c r="AF17" s="82">
        <v>12445.735117222539</v>
      </c>
      <c r="AG17" s="82">
        <v>12854.717584987226</v>
      </c>
    </row>
    <row r="18" spans="1:33" s="28" customFormat="1" ht="14.1" customHeight="1">
      <c r="A18" s="83" t="s">
        <v>62</v>
      </c>
      <c r="B18" s="83" t="s">
        <v>32</v>
      </c>
      <c r="C18" s="81">
        <v>2750.8457611699578</v>
      </c>
      <c r="D18" s="82">
        <v>2987.3277314448574</v>
      </c>
      <c r="E18" s="82">
        <v>3189.6358635099159</v>
      </c>
      <c r="F18" s="82">
        <v>3341.7346983917273</v>
      </c>
      <c r="G18" s="82">
        <v>3551.8799562360618</v>
      </c>
      <c r="H18" s="82">
        <v>3763.0240492923813</v>
      </c>
      <c r="I18" s="82">
        <v>3958.6909372223554</v>
      </c>
      <c r="J18" s="82">
        <v>4024.5473759336228</v>
      </c>
      <c r="K18" s="82">
        <v>4058.3636723554482</v>
      </c>
      <c r="L18" s="82">
        <v>4177.3713068308016</v>
      </c>
      <c r="M18" s="82">
        <v>4284.6556320052177</v>
      </c>
      <c r="N18" s="82">
        <v>4371.3426096978801</v>
      </c>
      <c r="O18" s="82">
        <v>4481.4936356447633</v>
      </c>
      <c r="P18" s="82">
        <v>4660.4998577276383</v>
      </c>
      <c r="Q18" s="82">
        <v>4899.9680380534073</v>
      </c>
      <c r="R18" s="82">
        <v>5155.4236885726359</v>
      </c>
      <c r="S18" s="82">
        <v>5721.0747672700518</v>
      </c>
      <c r="T18" s="82">
        <v>6174.3232870485353</v>
      </c>
      <c r="U18" s="82">
        <v>6759.0342287853027</v>
      </c>
      <c r="V18" s="82">
        <v>7321.3499774567836</v>
      </c>
      <c r="W18" s="82">
        <v>7751.2369453998026</v>
      </c>
      <c r="X18" s="82">
        <v>8315.6458908178156</v>
      </c>
      <c r="Y18" s="82">
        <v>8835.3406585089942</v>
      </c>
      <c r="Z18" s="82">
        <v>9412.3022591494682</v>
      </c>
      <c r="AA18" s="82">
        <v>9821.3775064575875</v>
      </c>
      <c r="AB18" s="82">
        <v>10220.834274818888</v>
      </c>
      <c r="AC18" s="82">
        <v>10557.642991738332</v>
      </c>
      <c r="AD18" s="82">
        <v>10973.611697860009</v>
      </c>
      <c r="AE18" s="82">
        <v>11180.422616126652</v>
      </c>
      <c r="AF18" s="82">
        <v>11567.225891991002</v>
      </c>
      <c r="AG18" s="82">
        <v>11836.538273777005</v>
      </c>
    </row>
    <row r="19" spans="1:33" s="28" customFormat="1" ht="14.1" customHeight="1">
      <c r="A19" s="80" t="s">
        <v>63</v>
      </c>
      <c r="B19" s="80" t="s">
        <v>57</v>
      </c>
      <c r="C19" s="81">
        <v>34.819668736720601</v>
      </c>
      <c r="D19" s="82">
        <v>36.545950900827158</v>
      </c>
      <c r="E19" s="82">
        <v>65.613802333084919</v>
      </c>
      <c r="F19" s="82">
        <v>48.4133557205</v>
      </c>
      <c r="G19" s="82">
        <v>59.130850966149943</v>
      </c>
      <c r="H19" s="82">
        <v>46.809778301772255</v>
      </c>
      <c r="I19" s="82">
        <v>66.621426750135399</v>
      </c>
      <c r="J19" s="82">
        <v>48.683500319543484</v>
      </c>
      <c r="K19" s="82">
        <v>60.70182350694234</v>
      </c>
      <c r="L19" s="82">
        <v>64.315332424122545</v>
      </c>
      <c r="M19" s="82">
        <v>63.863652244901374</v>
      </c>
      <c r="N19" s="82">
        <v>67.629668509902856</v>
      </c>
      <c r="O19" s="82">
        <v>120.35376846844559</v>
      </c>
      <c r="P19" s="82">
        <v>156.08796887062837</v>
      </c>
      <c r="Q19" s="82">
        <v>168.71729199595217</v>
      </c>
      <c r="R19" s="82">
        <v>189.51909226926267</v>
      </c>
      <c r="S19" s="82">
        <v>256.704385563404</v>
      </c>
      <c r="T19" s="82">
        <v>611.68021972346446</v>
      </c>
      <c r="U19" s="82">
        <v>1105.6461182782411</v>
      </c>
      <c r="V19" s="82">
        <v>1282.7134684207194</v>
      </c>
      <c r="W19" s="82">
        <v>802.42176923439581</v>
      </c>
      <c r="X19" s="82">
        <v>1380.2914378254391</v>
      </c>
      <c r="Y19" s="82">
        <v>1885.0358379785853</v>
      </c>
      <c r="Z19" s="82">
        <v>2004.3942986884949</v>
      </c>
      <c r="AA19" s="82">
        <v>2012.6784207556796</v>
      </c>
      <c r="AB19" s="82">
        <v>1001.991025222095</v>
      </c>
      <c r="AC19" s="82">
        <v>1202.9491944716615</v>
      </c>
      <c r="AD19" s="82">
        <v>1772.6951287563493</v>
      </c>
      <c r="AE19" s="82">
        <v>1586.3940186511768</v>
      </c>
      <c r="AF19" s="82">
        <v>1648.183358258181</v>
      </c>
      <c r="AG19" s="82">
        <v>1989.4843340993052</v>
      </c>
    </row>
    <row r="20" spans="1:33" s="28" customFormat="1" ht="14.1" customHeight="1">
      <c r="A20" s="84" t="s">
        <v>64</v>
      </c>
      <c r="B20" s="84" t="s">
        <v>56</v>
      </c>
      <c r="C20" s="85">
        <v>0</v>
      </c>
      <c r="D20" s="86">
        <v>-1.6039106368568305E-13</v>
      </c>
      <c r="E20" s="86">
        <v>2.2709968956009522E-13</v>
      </c>
      <c r="F20" s="86">
        <v>-1.4866612665920266E-13</v>
      </c>
      <c r="G20" s="86">
        <v>-2.0853113135735901E-13</v>
      </c>
      <c r="H20" s="86">
        <v>63.778626222843641</v>
      </c>
      <c r="I20" s="86">
        <v>156.27758755954267</v>
      </c>
      <c r="J20" s="86">
        <v>186.68481549693982</v>
      </c>
      <c r="K20" s="86">
        <v>188.58911320552892</v>
      </c>
      <c r="L20" s="86">
        <v>175.50821403986001</v>
      </c>
      <c r="M20" s="86">
        <v>151.19987290488294</v>
      </c>
      <c r="N20" s="86">
        <v>141.4682281476224</v>
      </c>
      <c r="O20" s="86">
        <v>169.48208382175076</v>
      </c>
      <c r="P20" s="86">
        <v>247.93497942364482</v>
      </c>
      <c r="Q20" s="86">
        <v>281.91173694574189</v>
      </c>
      <c r="R20" s="86">
        <v>279.42693578361116</v>
      </c>
      <c r="S20" s="86">
        <v>241.49758973028327</v>
      </c>
      <c r="T20" s="86">
        <v>223.75144752146085</v>
      </c>
      <c r="U20" s="86">
        <v>637.45947067152338</v>
      </c>
      <c r="V20" s="86">
        <v>1403.0775660977724</v>
      </c>
      <c r="W20" s="86">
        <v>1301.0979168965659</v>
      </c>
      <c r="X20" s="86">
        <v>1660.968300489056</v>
      </c>
      <c r="Y20" s="86">
        <v>2087.6466008655507</v>
      </c>
      <c r="Z20" s="86">
        <v>2459.0136350758394</v>
      </c>
      <c r="AA20" s="86">
        <v>2304.9647551764738</v>
      </c>
      <c r="AB20" s="86">
        <v>2064.6340515755323</v>
      </c>
      <c r="AC20" s="86">
        <v>2192.4404289970562</v>
      </c>
      <c r="AD20" s="86">
        <v>2238.6354939152329</v>
      </c>
      <c r="AE20" s="86">
        <v>2126.8038305562964</v>
      </c>
      <c r="AF20" s="86">
        <v>2402.444663016393</v>
      </c>
      <c r="AG20" s="86">
        <v>2349.4937799388681</v>
      </c>
    </row>
    <row r="21" spans="1:33" s="28" customFormat="1" ht="3.2" customHeight="1">
      <c r="A21" s="1"/>
      <c r="B21" s="1"/>
      <c r="C21" s="5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</row>
    <row r="22" spans="1:33" s="28" customFormat="1" ht="24">
      <c r="A22" s="88" t="s">
        <v>25</v>
      </c>
      <c r="B22" s="97" t="s">
        <v>46</v>
      </c>
      <c r="C22" s="90">
        <v>29519.969863206145</v>
      </c>
      <c r="D22" s="90">
        <v>29834.672722682495</v>
      </c>
      <c r="E22" s="90">
        <v>30147.305613459102</v>
      </c>
      <c r="F22" s="90">
        <v>30189.778627466134</v>
      </c>
      <c r="G22" s="90">
        <v>30462.237614036188</v>
      </c>
      <c r="H22" s="90">
        <v>30539.251520571688</v>
      </c>
      <c r="I22" s="90">
        <v>31281.428963442355</v>
      </c>
      <c r="J22" s="90">
        <v>30660.288401418147</v>
      </c>
      <c r="K22" s="90">
        <v>30260.819814212544</v>
      </c>
      <c r="L22" s="90">
        <v>29946.107201207662</v>
      </c>
      <c r="M22" s="90">
        <v>30264.20005906092</v>
      </c>
      <c r="N22" s="90">
        <v>30325.111367156562</v>
      </c>
      <c r="O22" s="90">
        <v>30876.059256538738</v>
      </c>
      <c r="P22" s="90">
        <v>31251.297710955801</v>
      </c>
      <c r="Q22" s="90">
        <v>31483.5380753596</v>
      </c>
      <c r="R22" s="90">
        <v>31959.907429078656</v>
      </c>
      <c r="S22" s="90">
        <v>33461.402784225771</v>
      </c>
      <c r="T22" s="90">
        <v>35712.798723798085</v>
      </c>
      <c r="U22" s="90">
        <v>38232.680192443899</v>
      </c>
      <c r="V22" s="90">
        <v>40445.493147376408</v>
      </c>
      <c r="W22" s="90">
        <v>40883.861753557103</v>
      </c>
      <c r="X22" s="90">
        <v>42347.973904673039</v>
      </c>
      <c r="Y22" s="90">
        <v>44167.988421617221</v>
      </c>
      <c r="Z22" s="90">
        <v>45762.770085312404</v>
      </c>
      <c r="AA22" s="90">
        <v>46351.845862042821</v>
      </c>
      <c r="AB22" s="90">
        <v>45458.295373710273</v>
      </c>
      <c r="AC22" s="90">
        <v>46999.507596289208</v>
      </c>
      <c r="AD22" s="90">
        <v>48924.062728100143</v>
      </c>
      <c r="AE22" s="90">
        <v>48568.947341099512</v>
      </c>
      <c r="AF22" s="90">
        <v>49960.594268586967</v>
      </c>
      <c r="AG22" s="90">
        <v>50872.354983003155</v>
      </c>
    </row>
    <row r="23" spans="1:33" s="28" customFormat="1">
      <c r="A23" s="91"/>
      <c r="B23" s="91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</row>
    <row r="24" spans="1:33" s="28" customFormat="1">
      <c r="A24" s="94"/>
      <c r="B24" s="94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</row>
    <row r="25" spans="1:33" s="28" customFormat="1" ht="15.75">
      <c r="A25" s="6" t="s">
        <v>110</v>
      </c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s="28" customFormat="1" ht="18.75" customHeight="1">
      <c r="A26" s="1" t="s">
        <v>0</v>
      </c>
      <c r="B26" s="1" t="s">
        <v>65</v>
      </c>
      <c r="C26" s="27">
        <v>1990</v>
      </c>
      <c r="D26" s="8">
        <v>1991</v>
      </c>
      <c r="E26" s="8">
        <v>1992</v>
      </c>
      <c r="F26" s="8">
        <v>1993</v>
      </c>
      <c r="G26" s="8">
        <v>1994</v>
      </c>
      <c r="H26" s="8">
        <v>1995</v>
      </c>
      <c r="I26" s="8">
        <v>1996</v>
      </c>
      <c r="J26" s="8">
        <v>1997</v>
      </c>
      <c r="K26" s="8">
        <v>1998</v>
      </c>
      <c r="L26" s="8">
        <v>1999</v>
      </c>
      <c r="M26" s="8">
        <v>2000</v>
      </c>
      <c r="N26" s="8">
        <v>2001</v>
      </c>
      <c r="O26" s="8">
        <v>2002</v>
      </c>
      <c r="P26" s="8">
        <v>2003</v>
      </c>
      <c r="Q26" s="8">
        <v>2004</v>
      </c>
      <c r="R26" s="8">
        <v>2005</v>
      </c>
      <c r="S26" s="8">
        <v>2006</v>
      </c>
      <c r="T26" s="8">
        <v>2007</v>
      </c>
      <c r="U26" s="8">
        <v>2008</v>
      </c>
      <c r="V26" s="8">
        <v>2009</v>
      </c>
      <c r="W26" s="8">
        <v>2010</v>
      </c>
      <c r="X26" s="8">
        <v>2011</v>
      </c>
      <c r="Y26" s="8">
        <v>2012</v>
      </c>
      <c r="Z26" s="8">
        <v>2013</v>
      </c>
      <c r="AA26" s="8">
        <v>2014</v>
      </c>
      <c r="AB26" s="8">
        <v>2015</v>
      </c>
      <c r="AC26" s="8">
        <v>2016</v>
      </c>
      <c r="AD26" s="8">
        <v>2017</v>
      </c>
      <c r="AE26" s="8">
        <v>2018</v>
      </c>
      <c r="AF26" s="8">
        <v>2019</v>
      </c>
      <c r="AG26" s="8">
        <v>2020</v>
      </c>
    </row>
    <row r="27" spans="1:33" s="28" customFormat="1" ht="14.1" customHeight="1">
      <c r="A27" s="77" t="s">
        <v>60</v>
      </c>
      <c r="B27" s="77" t="s">
        <v>31</v>
      </c>
      <c r="C27" s="78">
        <v>12597.836938015203</v>
      </c>
      <c r="D27" s="79">
        <v>12555.691244835938</v>
      </c>
      <c r="E27" s="79">
        <v>12468.771064561839</v>
      </c>
      <c r="F27" s="79">
        <v>12293.616242652444</v>
      </c>
      <c r="G27" s="79">
        <v>12187.781529113736</v>
      </c>
      <c r="H27" s="79">
        <v>12042.128385361728</v>
      </c>
      <c r="I27" s="79">
        <v>12056.654876543347</v>
      </c>
      <c r="J27" s="79">
        <v>11950.08173212887</v>
      </c>
      <c r="K27" s="79">
        <v>11854.258776137664</v>
      </c>
      <c r="L27" s="79">
        <v>11762.745865297007</v>
      </c>
      <c r="M27" s="79">
        <v>11744.035703245549</v>
      </c>
      <c r="N27" s="79">
        <v>11713.413708553404</v>
      </c>
      <c r="O27" s="79">
        <v>11881.261987084114</v>
      </c>
      <c r="P27" s="79">
        <v>11924.047772208971</v>
      </c>
      <c r="Q27" s="79">
        <v>11951.48464919722</v>
      </c>
      <c r="R27" s="79">
        <v>12130.846680071041</v>
      </c>
      <c r="S27" s="79">
        <v>12551.00501057325</v>
      </c>
      <c r="T27" s="79">
        <v>12749.205062489353</v>
      </c>
      <c r="U27" s="79">
        <v>13050.589845038785</v>
      </c>
      <c r="V27" s="79">
        <v>13348.503645595905</v>
      </c>
      <c r="W27" s="79">
        <v>13393.926903835802</v>
      </c>
      <c r="X27" s="79">
        <v>13383.112039281206</v>
      </c>
      <c r="Y27" s="79">
        <v>13487.950115978578</v>
      </c>
      <c r="Z27" s="79">
        <v>13655.362395880795</v>
      </c>
      <c r="AA27" s="79">
        <v>13726.903451983766</v>
      </c>
      <c r="AB27" s="79">
        <v>14017.441007125281</v>
      </c>
      <c r="AC27" s="79">
        <v>14280.020029191259</v>
      </c>
      <c r="AD27" s="79">
        <v>14514.27912803035</v>
      </c>
      <c r="AE27" s="79">
        <v>14685.755896176599</v>
      </c>
      <c r="AF27" s="79">
        <v>14877.062621035246</v>
      </c>
      <c r="AG27" s="79">
        <v>14900.696484571079</v>
      </c>
    </row>
    <row r="28" spans="1:33" s="28" customFormat="1" ht="14.1" customHeight="1">
      <c r="A28" s="80" t="s">
        <v>66</v>
      </c>
      <c r="B28" s="80" t="s">
        <v>33</v>
      </c>
      <c r="C28" s="81">
        <v>241.159417974007</v>
      </c>
      <c r="D28" s="82">
        <v>259.15874833271295</v>
      </c>
      <c r="E28" s="82">
        <v>268.42149253346577</v>
      </c>
      <c r="F28" s="82">
        <v>275.77784012832024</v>
      </c>
      <c r="G28" s="82">
        <v>273.46882760986745</v>
      </c>
      <c r="H28" s="82">
        <v>354.8896900918698</v>
      </c>
      <c r="I28" s="82">
        <v>371.90177456727054</v>
      </c>
      <c r="J28" s="82">
        <v>372.88333156381054</v>
      </c>
      <c r="K28" s="82">
        <v>379.25751017789486</v>
      </c>
      <c r="L28" s="82">
        <v>384.27108646934869</v>
      </c>
      <c r="M28" s="82">
        <v>391.42317323373356</v>
      </c>
      <c r="N28" s="82">
        <v>422.27357100021669</v>
      </c>
      <c r="O28" s="82">
        <v>436.95505207486866</v>
      </c>
      <c r="P28" s="82">
        <v>435.76944682222728</v>
      </c>
      <c r="Q28" s="82">
        <v>432.73590937864748</v>
      </c>
      <c r="R28" s="82">
        <v>434.04393096304699</v>
      </c>
      <c r="S28" s="82">
        <v>447.77331911329094</v>
      </c>
      <c r="T28" s="82">
        <v>474.60921508414594</v>
      </c>
      <c r="U28" s="82">
        <v>505.66865059366427</v>
      </c>
      <c r="V28" s="82">
        <v>534.33569700126031</v>
      </c>
      <c r="W28" s="82">
        <v>554.61995277446329</v>
      </c>
      <c r="X28" s="82">
        <v>584.69426784637233</v>
      </c>
      <c r="Y28" s="82">
        <v>610.43260170271083</v>
      </c>
      <c r="Z28" s="82">
        <v>633.68277997086693</v>
      </c>
      <c r="AA28" s="82">
        <v>657.12423741101509</v>
      </c>
      <c r="AB28" s="82">
        <v>685.65390476581274</v>
      </c>
      <c r="AC28" s="82">
        <v>869.45219943211259</v>
      </c>
      <c r="AD28" s="82">
        <v>893.36889743138227</v>
      </c>
      <c r="AE28" s="82">
        <v>905.81525839396511</v>
      </c>
      <c r="AF28" s="82">
        <v>920.47067769905686</v>
      </c>
      <c r="AG28" s="82">
        <v>928.97121930691071</v>
      </c>
    </row>
    <row r="29" spans="1:33" s="28" customFormat="1" ht="14.1" customHeight="1">
      <c r="A29" s="80" t="s">
        <v>61</v>
      </c>
      <c r="B29" s="80" t="s">
        <v>34</v>
      </c>
      <c r="C29" s="81">
        <v>2830.9174220176214</v>
      </c>
      <c r="D29" s="82">
        <v>2947.7435381625937</v>
      </c>
      <c r="E29" s="82">
        <v>3122.8336566306816</v>
      </c>
      <c r="F29" s="82">
        <v>3290.5464857592747</v>
      </c>
      <c r="G29" s="82">
        <v>3601.3773800562353</v>
      </c>
      <c r="H29" s="82">
        <v>3797.5922053755367</v>
      </c>
      <c r="I29" s="82">
        <v>4247.9928687357033</v>
      </c>
      <c r="J29" s="82">
        <v>3945.5896634434512</v>
      </c>
      <c r="K29" s="82">
        <v>3843.888008685446</v>
      </c>
      <c r="L29" s="82">
        <v>3751.908217879432</v>
      </c>
      <c r="M29" s="82">
        <v>4151.7944241927416</v>
      </c>
      <c r="N29" s="82">
        <v>4255.6383040282826</v>
      </c>
      <c r="O29" s="82">
        <v>4341.1880656521489</v>
      </c>
      <c r="P29" s="82">
        <v>4379.6271720940958</v>
      </c>
      <c r="Q29" s="82">
        <v>4412.7799547601016</v>
      </c>
      <c r="R29" s="82">
        <v>4481.3014184487083</v>
      </c>
      <c r="S29" s="82">
        <v>4808.1431195765599</v>
      </c>
      <c r="T29" s="82">
        <v>5597.6761799504848</v>
      </c>
      <c r="U29" s="82">
        <v>5859.982110524099</v>
      </c>
      <c r="V29" s="82">
        <v>6222.9720798017352</v>
      </c>
      <c r="W29" s="82">
        <v>6945.7937969459881</v>
      </c>
      <c r="X29" s="82">
        <v>7128.2180658562065</v>
      </c>
      <c r="Y29" s="82">
        <v>7381.4755797680946</v>
      </c>
      <c r="Z29" s="82">
        <v>7691.4689745313635</v>
      </c>
      <c r="AA29" s="82">
        <v>7934.315496999292</v>
      </c>
      <c r="AB29" s="82">
        <v>8053.0461902572488</v>
      </c>
      <c r="AC29" s="82">
        <v>8377.8383339828451</v>
      </c>
      <c r="AD29" s="82">
        <v>8918.1350695575857</v>
      </c>
      <c r="AE29" s="82">
        <v>8730.7641310502349</v>
      </c>
      <c r="AF29" s="82">
        <v>9163.5020808654881</v>
      </c>
      <c r="AG29" s="82">
        <v>9505.9228253901219</v>
      </c>
    </row>
    <row r="30" spans="1:33" s="28" customFormat="1" ht="14.1" customHeight="1">
      <c r="A30" s="83" t="s">
        <v>62</v>
      </c>
      <c r="B30" s="83" t="s">
        <v>32</v>
      </c>
      <c r="C30" s="81">
        <v>1664.0062867259505</v>
      </c>
      <c r="D30" s="82">
        <v>1828.3703765075143</v>
      </c>
      <c r="E30" s="82">
        <v>1966.8424629493916</v>
      </c>
      <c r="F30" s="82">
        <v>2079.007456726069</v>
      </c>
      <c r="G30" s="82">
        <v>2254.5081126972927</v>
      </c>
      <c r="H30" s="82">
        <v>2447.746254274663</v>
      </c>
      <c r="I30" s="82">
        <v>2616.4645797198009</v>
      </c>
      <c r="J30" s="82">
        <v>2678.6745323516434</v>
      </c>
      <c r="K30" s="82">
        <v>2725.0337943436966</v>
      </c>
      <c r="L30" s="82">
        <v>2830.7508014255982</v>
      </c>
      <c r="M30" s="82">
        <v>2941.5614039434245</v>
      </c>
      <c r="N30" s="82">
        <v>3017.5727284701697</v>
      </c>
      <c r="O30" s="82">
        <v>3095.7089376200784</v>
      </c>
      <c r="P30" s="82">
        <v>3225.4482382046976</v>
      </c>
      <c r="Q30" s="82">
        <v>3412.0915081830822</v>
      </c>
      <c r="R30" s="82">
        <v>3617.4993578329527</v>
      </c>
      <c r="S30" s="82">
        <v>4067.2124156713303</v>
      </c>
      <c r="T30" s="82">
        <v>4420.1916246490518</v>
      </c>
      <c r="U30" s="82">
        <v>4868.9553137280491</v>
      </c>
      <c r="V30" s="82">
        <v>5326.0024841029253</v>
      </c>
      <c r="W30" s="82">
        <v>5715.0522691756196</v>
      </c>
      <c r="X30" s="82">
        <v>6180.4342199058137</v>
      </c>
      <c r="Y30" s="82">
        <v>6612.5519882117851</v>
      </c>
      <c r="Z30" s="82">
        <v>7084.9960929751333</v>
      </c>
      <c r="AA30" s="82">
        <v>7461.3584682583769</v>
      </c>
      <c r="AB30" s="82">
        <v>7844.6571514391544</v>
      </c>
      <c r="AC30" s="82">
        <v>8149.9331280034266</v>
      </c>
      <c r="AD30" s="82">
        <v>8521.3467139518507</v>
      </c>
      <c r="AE30" s="82">
        <v>8727.4864578562756</v>
      </c>
      <c r="AF30" s="82">
        <v>9068.7085775858595</v>
      </c>
      <c r="AG30" s="82">
        <v>9309.3451249816262</v>
      </c>
    </row>
    <row r="31" spans="1:33" s="28" customFormat="1" ht="14.1" customHeight="1">
      <c r="A31" s="80" t="s">
        <v>63</v>
      </c>
      <c r="B31" s="80" t="s">
        <v>57</v>
      </c>
      <c r="C31" s="81">
        <v>209.40020934813299</v>
      </c>
      <c r="D31" s="82">
        <v>204.74359430386031</v>
      </c>
      <c r="E31" s="82">
        <v>245.54635371359615</v>
      </c>
      <c r="F31" s="82">
        <v>240.10551047849438</v>
      </c>
      <c r="G31" s="82">
        <v>268.31651559048481</v>
      </c>
      <c r="H31" s="82">
        <v>277.88286590150943</v>
      </c>
      <c r="I31" s="82">
        <v>321.50125676321085</v>
      </c>
      <c r="J31" s="82">
        <v>328.08097827169246</v>
      </c>
      <c r="K31" s="82">
        <v>342.40215460541208</v>
      </c>
      <c r="L31" s="82">
        <v>375.91321776010517</v>
      </c>
      <c r="M31" s="82">
        <v>425.22393836218515</v>
      </c>
      <c r="N31" s="82">
        <v>447.12495408320171</v>
      </c>
      <c r="O31" s="82">
        <v>497.92216983945008</v>
      </c>
      <c r="P31" s="82">
        <v>527.38411653864466</v>
      </c>
      <c r="Q31" s="82">
        <v>575.73107283151717</v>
      </c>
      <c r="R31" s="82">
        <v>608.09876534255613</v>
      </c>
      <c r="S31" s="82">
        <v>712.87678449811608</v>
      </c>
      <c r="T31" s="82">
        <v>872.81399401485726</v>
      </c>
      <c r="U31" s="82">
        <v>1009.4691745257284</v>
      </c>
      <c r="V31" s="82">
        <v>1085.1631352226132</v>
      </c>
      <c r="W31" s="82">
        <v>1035.1682637446738</v>
      </c>
      <c r="X31" s="82">
        <v>1253.509838321294</v>
      </c>
      <c r="Y31" s="82">
        <v>1497.964963204585</v>
      </c>
      <c r="Z31" s="82">
        <v>1663.70115342441</v>
      </c>
      <c r="AA31" s="82">
        <v>1672.7993872265135</v>
      </c>
      <c r="AB31" s="82">
        <v>1384.2521992158916</v>
      </c>
      <c r="AC31" s="82">
        <v>1525.7298513341145</v>
      </c>
      <c r="AD31" s="82">
        <v>1878.6912130582787</v>
      </c>
      <c r="AE31" s="82">
        <v>1755.6462476843287</v>
      </c>
      <c r="AF31" s="82">
        <v>1846.3803996919316</v>
      </c>
      <c r="AG31" s="82">
        <v>2140.7882297235046</v>
      </c>
    </row>
    <row r="32" spans="1:33" s="28" customFormat="1" ht="13.5" customHeight="1">
      <c r="A32" s="84" t="s">
        <v>64</v>
      </c>
      <c r="B32" s="84" t="s">
        <v>56</v>
      </c>
      <c r="C32" s="85">
        <v>517.8797636246444</v>
      </c>
      <c r="D32" s="86">
        <v>578.97771373176431</v>
      </c>
      <c r="E32" s="86">
        <v>602.08615645168493</v>
      </c>
      <c r="F32" s="86">
        <v>607.28251349797995</v>
      </c>
      <c r="G32" s="86">
        <v>590.86630270650232</v>
      </c>
      <c r="H32" s="86">
        <v>676.76663003214458</v>
      </c>
      <c r="I32" s="86">
        <v>758.08793773943466</v>
      </c>
      <c r="J32" s="86">
        <v>769.85715163547161</v>
      </c>
      <c r="K32" s="86">
        <v>761.94631212127115</v>
      </c>
      <c r="L32" s="86">
        <v>791.76368390961909</v>
      </c>
      <c r="M32" s="86">
        <v>827.34504310093064</v>
      </c>
      <c r="N32" s="86">
        <v>829.10537051764959</v>
      </c>
      <c r="O32" s="86">
        <v>855.87654333981095</v>
      </c>
      <c r="P32" s="86">
        <v>944.48525651560487</v>
      </c>
      <c r="Q32" s="86">
        <v>1020.5931809490355</v>
      </c>
      <c r="R32" s="86">
        <v>1051.6116429074734</v>
      </c>
      <c r="S32" s="86">
        <v>1081.8113062470791</v>
      </c>
      <c r="T32" s="86">
        <v>1051.0041316801764</v>
      </c>
      <c r="U32" s="86">
        <v>1228.5201294646438</v>
      </c>
      <c r="V32" s="86">
        <v>1615.3598896181409</v>
      </c>
      <c r="W32" s="86">
        <v>1900.7579475784496</v>
      </c>
      <c r="X32" s="86">
        <v>1847.8278589081149</v>
      </c>
      <c r="Y32" s="86">
        <v>2018.2840965186788</v>
      </c>
      <c r="Z32" s="86">
        <v>2305.4514315218262</v>
      </c>
      <c r="AA32" s="86">
        <v>2188.1823412859317</v>
      </c>
      <c r="AB32" s="86">
        <v>2585.0407180699517</v>
      </c>
      <c r="AC32" s="86">
        <v>2653.8073526632788</v>
      </c>
      <c r="AD32" s="86">
        <v>2655.565366294868</v>
      </c>
      <c r="AE32" s="86">
        <v>2601.4603024336493</v>
      </c>
      <c r="AF32" s="86">
        <v>2930.2924121457841</v>
      </c>
      <c r="AG32" s="86">
        <v>2979.0628989445795</v>
      </c>
    </row>
    <row r="33" spans="1:33" s="28" customFormat="1" ht="3.2" customHeight="1">
      <c r="A33" s="1"/>
      <c r="B33" s="1"/>
      <c r="C33" s="5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</row>
    <row r="34" spans="1:33" s="28" customFormat="1" ht="16.149999999999999" customHeight="1">
      <c r="A34" s="88" t="s">
        <v>25</v>
      </c>
      <c r="B34" s="89" t="s">
        <v>26</v>
      </c>
      <c r="C34" s="90">
        <v>18061.200037705559</v>
      </c>
      <c r="D34" s="90">
        <v>18374.685215874386</v>
      </c>
      <c r="E34" s="90">
        <v>18674.501186840658</v>
      </c>
      <c r="F34" s="90">
        <v>18786.336049242582</v>
      </c>
      <c r="G34" s="90">
        <v>19176.318667774121</v>
      </c>
      <c r="H34" s="90">
        <v>19597.00603103745</v>
      </c>
      <c r="I34" s="90">
        <v>20372.603294068766</v>
      </c>
      <c r="J34" s="90">
        <v>20045.167389394941</v>
      </c>
      <c r="K34" s="90">
        <v>19906.786556071387</v>
      </c>
      <c r="L34" s="90">
        <v>19897.352872741114</v>
      </c>
      <c r="M34" s="90">
        <v>20481.383686078563</v>
      </c>
      <c r="N34" s="90">
        <v>20685.128636652924</v>
      </c>
      <c r="O34" s="90">
        <v>21108.912755610472</v>
      </c>
      <c r="P34" s="90">
        <v>21436.762002384239</v>
      </c>
      <c r="Q34" s="90">
        <v>21805.416275299605</v>
      </c>
      <c r="R34" s="90">
        <v>22323.401795565776</v>
      </c>
      <c r="S34" s="90">
        <v>23668.821955679625</v>
      </c>
      <c r="T34" s="90">
        <v>25165.50020786807</v>
      </c>
      <c r="U34" s="90">
        <v>26523.185223874971</v>
      </c>
      <c r="V34" s="90">
        <v>28132.336931342583</v>
      </c>
      <c r="W34" s="90">
        <v>29545.319134054997</v>
      </c>
      <c r="X34" s="90">
        <v>30377.796290119008</v>
      </c>
      <c r="Y34" s="90">
        <v>31608.659345384433</v>
      </c>
      <c r="Z34" s="90">
        <v>33034.66282830439</v>
      </c>
      <c r="AA34" s="90">
        <v>33640.683383164891</v>
      </c>
      <c r="AB34" s="90">
        <v>34570.09117087334</v>
      </c>
      <c r="AC34" s="90">
        <v>35856.780894607036</v>
      </c>
      <c r="AD34" s="90">
        <v>37381.38638832431</v>
      </c>
      <c r="AE34" s="90">
        <v>37406.928293595054</v>
      </c>
      <c r="AF34" s="90">
        <v>38806.416769023366</v>
      </c>
      <c r="AG34" s="90">
        <v>39764.786782917829</v>
      </c>
    </row>
    <row r="35" spans="1:33" s="28" customFormat="1">
      <c r="A35" s="91"/>
      <c r="B35" s="91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</row>
    <row r="36" spans="1:33" s="28" customFormat="1">
      <c r="A36" s="94"/>
      <c r="B36" s="94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</row>
    <row r="37" spans="1:33" s="28" customFormat="1" ht="15.75">
      <c r="A37" s="6" t="s">
        <v>111</v>
      </c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s="28" customFormat="1" ht="15.95" customHeight="1">
      <c r="A38" s="1" t="s">
        <v>0</v>
      </c>
      <c r="B38" s="1" t="s">
        <v>65</v>
      </c>
      <c r="C38" s="27">
        <v>1990</v>
      </c>
      <c r="D38" s="8">
        <v>1991</v>
      </c>
      <c r="E38" s="8">
        <v>1992</v>
      </c>
      <c r="F38" s="8">
        <v>1993</v>
      </c>
      <c r="G38" s="8">
        <v>1994</v>
      </c>
      <c r="H38" s="8">
        <v>1995</v>
      </c>
      <c r="I38" s="8">
        <v>1996</v>
      </c>
      <c r="J38" s="8">
        <v>1997</v>
      </c>
      <c r="K38" s="8">
        <v>1998</v>
      </c>
      <c r="L38" s="8">
        <v>1999</v>
      </c>
      <c r="M38" s="8">
        <v>2000</v>
      </c>
      <c r="N38" s="8">
        <v>2001</v>
      </c>
      <c r="O38" s="8">
        <v>2002</v>
      </c>
      <c r="P38" s="8">
        <v>2003</v>
      </c>
      <c r="Q38" s="8">
        <v>2004</v>
      </c>
      <c r="R38" s="8">
        <v>2005</v>
      </c>
      <c r="S38" s="8">
        <v>2006</v>
      </c>
      <c r="T38" s="8">
        <v>2007</v>
      </c>
      <c r="U38" s="8">
        <v>2008</v>
      </c>
      <c r="V38" s="8">
        <v>2009</v>
      </c>
      <c r="W38" s="8">
        <v>2010</v>
      </c>
      <c r="X38" s="8">
        <v>2011</v>
      </c>
      <c r="Y38" s="8">
        <v>2012</v>
      </c>
      <c r="Z38" s="8">
        <v>2013</v>
      </c>
      <c r="AA38" s="8">
        <v>2014</v>
      </c>
      <c r="AB38" s="8">
        <v>2015</v>
      </c>
      <c r="AC38" s="8">
        <v>2016</v>
      </c>
      <c r="AD38" s="8">
        <v>2017</v>
      </c>
      <c r="AE38" s="8">
        <v>2018</v>
      </c>
      <c r="AF38" s="8">
        <v>2019</v>
      </c>
      <c r="AG38" s="8">
        <v>2020</v>
      </c>
    </row>
    <row r="39" spans="1:33" s="28" customFormat="1" ht="14.1" customHeight="1">
      <c r="A39" s="77" t="s">
        <v>60</v>
      </c>
      <c r="B39" s="77" t="s">
        <v>31</v>
      </c>
      <c r="C39" s="78">
        <v>12597.836938015203</v>
      </c>
      <c r="D39" s="79">
        <v>12555.691244835938</v>
      </c>
      <c r="E39" s="79">
        <v>12468.771064561839</v>
      </c>
      <c r="F39" s="79">
        <v>12293.616242652444</v>
      </c>
      <c r="G39" s="79">
        <v>12187.781529113736</v>
      </c>
      <c r="H39" s="79">
        <v>12042.128385361728</v>
      </c>
      <c r="I39" s="79">
        <v>12056.654876543347</v>
      </c>
      <c r="J39" s="79">
        <v>11950.08173212887</v>
      </c>
      <c r="K39" s="79">
        <v>11854.258776137664</v>
      </c>
      <c r="L39" s="79">
        <v>11762.745865297007</v>
      </c>
      <c r="M39" s="79">
        <v>11744.035703245549</v>
      </c>
      <c r="N39" s="79">
        <v>11713.413708553404</v>
      </c>
      <c r="O39" s="79">
        <v>11881.261987084114</v>
      </c>
      <c r="P39" s="79">
        <v>11924.047772208971</v>
      </c>
      <c r="Q39" s="79">
        <v>11951.48464919722</v>
      </c>
      <c r="R39" s="79">
        <v>12130.846680071041</v>
      </c>
      <c r="S39" s="79">
        <v>12551.00501057325</v>
      </c>
      <c r="T39" s="79">
        <v>12749.205062489353</v>
      </c>
      <c r="U39" s="79">
        <v>13050.589845038785</v>
      </c>
      <c r="V39" s="79">
        <v>13348.503645595905</v>
      </c>
      <c r="W39" s="79">
        <v>13393.926903835802</v>
      </c>
      <c r="X39" s="79">
        <v>13383.112039281206</v>
      </c>
      <c r="Y39" s="79">
        <v>13487.950115978578</v>
      </c>
      <c r="Z39" s="79">
        <v>13655.362395880795</v>
      </c>
      <c r="AA39" s="79">
        <v>13726.903451983766</v>
      </c>
      <c r="AB39" s="79">
        <v>14017.441007125281</v>
      </c>
      <c r="AC39" s="79">
        <v>14280.020029191259</v>
      </c>
      <c r="AD39" s="79">
        <v>14514.27912803035</v>
      </c>
      <c r="AE39" s="79">
        <v>14685.755896176599</v>
      </c>
      <c r="AF39" s="79">
        <v>14877.062621035246</v>
      </c>
      <c r="AG39" s="79">
        <v>14900.696484571079</v>
      </c>
    </row>
    <row r="40" spans="1:33" s="28" customFormat="1" ht="14.1" customHeight="1">
      <c r="A40" s="80" t="s">
        <v>66</v>
      </c>
      <c r="B40" s="80" t="s">
        <v>33</v>
      </c>
      <c r="C40" s="81">
        <v>241.159417974007</v>
      </c>
      <c r="D40" s="82">
        <v>259.15874833271295</v>
      </c>
      <c r="E40" s="82">
        <v>268.42149253346577</v>
      </c>
      <c r="F40" s="82">
        <v>275.77784012832024</v>
      </c>
      <c r="G40" s="82">
        <v>273.46882760986745</v>
      </c>
      <c r="H40" s="82">
        <v>354.8896900918698</v>
      </c>
      <c r="I40" s="82">
        <v>371.90177456727054</v>
      </c>
      <c r="J40" s="82">
        <v>372.88333156381054</v>
      </c>
      <c r="K40" s="82">
        <v>379.25751017789486</v>
      </c>
      <c r="L40" s="82">
        <v>384.27108646934869</v>
      </c>
      <c r="M40" s="82">
        <v>391.42317323373356</v>
      </c>
      <c r="N40" s="82">
        <v>422.27357100021669</v>
      </c>
      <c r="O40" s="82">
        <v>436.95505207486866</v>
      </c>
      <c r="P40" s="82">
        <v>435.76944682222728</v>
      </c>
      <c r="Q40" s="82">
        <v>432.73590937864748</v>
      </c>
      <c r="R40" s="82">
        <v>434.04393096304699</v>
      </c>
      <c r="S40" s="82">
        <v>447.77331911329094</v>
      </c>
      <c r="T40" s="82">
        <v>474.60921508414594</v>
      </c>
      <c r="U40" s="82">
        <v>505.66865059366427</v>
      </c>
      <c r="V40" s="82">
        <v>534.33569700126031</v>
      </c>
      <c r="W40" s="82">
        <v>554.61995277446329</v>
      </c>
      <c r="X40" s="82">
        <v>584.69426784637233</v>
      </c>
      <c r="Y40" s="82">
        <v>610.43260170271083</v>
      </c>
      <c r="Z40" s="82">
        <v>633.68277997086693</v>
      </c>
      <c r="AA40" s="82">
        <v>657.12423741101509</v>
      </c>
      <c r="AB40" s="82">
        <v>685.65390476581274</v>
      </c>
      <c r="AC40" s="82">
        <v>869.45219943211259</v>
      </c>
      <c r="AD40" s="82">
        <v>893.36889743138227</v>
      </c>
      <c r="AE40" s="82">
        <v>905.81525839396511</v>
      </c>
      <c r="AF40" s="82">
        <v>920.47067769905686</v>
      </c>
      <c r="AG40" s="82">
        <v>928.97121930691071</v>
      </c>
    </row>
    <row r="41" spans="1:33" s="28" customFormat="1" ht="14.1" customHeight="1">
      <c r="A41" s="80" t="s">
        <v>61</v>
      </c>
      <c r="B41" s="80" t="s">
        <v>34</v>
      </c>
      <c r="C41" s="81">
        <v>2830.9174220176214</v>
      </c>
      <c r="D41" s="82">
        <v>2947.7435381625937</v>
      </c>
      <c r="E41" s="82">
        <v>3122.8336566306816</v>
      </c>
      <c r="F41" s="82">
        <v>3290.5464857592747</v>
      </c>
      <c r="G41" s="82">
        <v>3601.3773800562353</v>
      </c>
      <c r="H41" s="82">
        <v>3797.5922053755367</v>
      </c>
      <c r="I41" s="82">
        <v>4247.9928687357033</v>
      </c>
      <c r="J41" s="82">
        <v>3945.5896634434512</v>
      </c>
      <c r="K41" s="82">
        <v>3843.888008685446</v>
      </c>
      <c r="L41" s="82">
        <v>3751.908217879432</v>
      </c>
      <c r="M41" s="82">
        <v>4151.7944241927416</v>
      </c>
      <c r="N41" s="82">
        <v>4255.6383040282826</v>
      </c>
      <c r="O41" s="82">
        <v>4341.1880656521489</v>
      </c>
      <c r="P41" s="82">
        <v>4379.6271720940958</v>
      </c>
      <c r="Q41" s="82">
        <v>4412.7799547601016</v>
      </c>
      <c r="R41" s="82">
        <v>4481.3014184487083</v>
      </c>
      <c r="S41" s="82">
        <v>4808.1431195765599</v>
      </c>
      <c r="T41" s="82">
        <v>5597.6761799504848</v>
      </c>
      <c r="U41" s="82">
        <v>5859.982110524099</v>
      </c>
      <c r="V41" s="82">
        <v>6222.9720798017352</v>
      </c>
      <c r="W41" s="82">
        <v>6945.7937969459881</v>
      </c>
      <c r="X41" s="82">
        <v>7128.2180658562065</v>
      </c>
      <c r="Y41" s="82">
        <v>7381.4755797680946</v>
      </c>
      <c r="Z41" s="82">
        <v>7691.4689745313635</v>
      </c>
      <c r="AA41" s="82">
        <v>7934.315496999292</v>
      </c>
      <c r="AB41" s="82">
        <v>8053.0461902572488</v>
      </c>
      <c r="AC41" s="82">
        <v>8377.8383339828451</v>
      </c>
      <c r="AD41" s="82">
        <v>8918.1350695575857</v>
      </c>
      <c r="AE41" s="82">
        <v>8730.7641310502349</v>
      </c>
      <c r="AF41" s="82">
        <v>9163.5020808654881</v>
      </c>
      <c r="AG41" s="82">
        <v>9505.9228253901219</v>
      </c>
    </row>
    <row r="42" spans="1:33" s="28" customFormat="1" ht="14.1" customHeight="1">
      <c r="A42" s="83" t="s">
        <v>62</v>
      </c>
      <c r="B42" s="83" t="s">
        <v>32</v>
      </c>
      <c r="C42" s="81">
        <v>1664.0062867259505</v>
      </c>
      <c r="D42" s="82">
        <v>1828.3703765075143</v>
      </c>
      <c r="E42" s="82">
        <v>1966.8424629493916</v>
      </c>
      <c r="F42" s="82">
        <v>2079.007456726069</v>
      </c>
      <c r="G42" s="82">
        <v>2254.5081126972927</v>
      </c>
      <c r="H42" s="82">
        <v>2447.746254274663</v>
      </c>
      <c r="I42" s="82">
        <v>2616.4645797198009</v>
      </c>
      <c r="J42" s="82">
        <v>2678.6745323516434</v>
      </c>
      <c r="K42" s="82">
        <v>2725.0337943436966</v>
      </c>
      <c r="L42" s="82">
        <v>2830.7508014255982</v>
      </c>
      <c r="M42" s="82">
        <v>2941.5614039434245</v>
      </c>
      <c r="N42" s="82">
        <v>3017.5727284701697</v>
      </c>
      <c r="O42" s="82">
        <v>3095.7089376200784</v>
      </c>
      <c r="P42" s="82">
        <v>3225.4482382046976</v>
      </c>
      <c r="Q42" s="82">
        <v>3412.0915081830822</v>
      </c>
      <c r="R42" s="82">
        <v>3617.4993578329527</v>
      </c>
      <c r="S42" s="82">
        <v>4067.2124156713303</v>
      </c>
      <c r="T42" s="82">
        <v>4420.1916246490518</v>
      </c>
      <c r="U42" s="82">
        <v>4868.9553137280491</v>
      </c>
      <c r="V42" s="82">
        <v>5326.0024841029253</v>
      </c>
      <c r="W42" s="82">
        <v>5715.0522691756196</v>
      </c>
      <c r="X42" s="82">
        <v>6180.4342199058137</v>
      </c>
      <c r="Y42" s="82">
        <v>6612.5519882117851</v>
      </c>
      <c r="Z42" s="82">
        <v>7084.9960929751333</v>
      </c>
      <c r="AA42" s="82">
        <v>7461.3584682583769</v>
      </c>
      <c r="AB42" s="82">
        <v>7844.6571514391544</v>
      </c>
      <c r="AC42" s="82">
        <v>8149.9331280034266</v>
      </c>
      <c r="AD42" s="82">
        <v>8521.3467139518507</v>
      </c>
      <c r="AE42" s="82">
        <v>8727.4864578562756</v>
      </c>
      <c r="AF42" s="82">
        <v>9068.7085775858595</v>
      </c>
      <c r="AG42" s="82">
        <v>9309.3451249816262</v>
      </c>
    </row>
    <row r="43" spans="1:33" s="28" customFormat="1" ht="14.1" customHeight="1">
      <c r="A43" s="80" t="s">
        <v>63</v>
      </c>
      <c r="B43" s="80" t="s">
        <v>57</v>
      </c>
      <c r="C43" s="81">
        <v>20.520200385099855</v>
      </c>
      <c r="D43" s="82">
        <v>21.664152797978002</v>
      </c>
      <c r="E43" s="82">
        <v>38.361141824819278</v>
      </c>
      <c r="F43" s="82">
        <v>28.030557914534004</v>
      </c>
      <c r="G43" s="82">
        <v>37.529943920889075</v>
      </c>
      <c r="H43" s="82">
        <v>33.60772870216217</v>
      </c>
      <c r="I43" s="82">
        <v>50.286612307869419</v>
      </c>
      <c r="J43" s="82">
        <v>36.89039662770471</v>
      </c>
      <c r="K43" s="82">
        <v>45.102757733127149</v>
      </c>
      <c r="L43" s="82">
        <v>47.266872123772302</v>
      </c>
      <c r="M43" s="82">
        <v>49.264146866069638</v>
      </c>
      <c r="N43" s="82">
        <v>49.68474080638731</v>
      </c>
      <c r="O43" s="82">
        <v>80.548628868651306</v>
      </c>
      <c r="P43" s="82">
        <v>98.190987827190554</v>
      </c>
      <c r="Q43" s="82">
        <v>104.65461704113436</v>
      </c>
      <c r="R43" s="82">
        <v>117.28280176756586</v>
      </c>
      <c r="S43" s="82">
        <v>158.31202922639997</v>
      </c>
      <c r="T43" s="82">
        <v>332.27512238448008</v>
      </c>
      <c r="U43" s="82">
        <v>472.94157805639202</v>
      </c>
      <c r="V43" s="82">
        <v>555.04525201289982</v>
      </c>
      <c r="W43" s="82">
        <v>484.44208318220524</v>
      </c>
      <c r="X43" s="82">
        <v>693.49464822676714</v>
      </c>
      <c r="Y43" s="82">
        <v>905.52387351653078</v>
      </c>
      <c r="Z43" s="82">
        <v>999.32469874158176</v>
      </c>
      <c r="AA43" s="82">
        <v>983.96480337581579</v>
      </c>
      <c r="AB43" s="82">
        <v>660.80349427822898</v>
      </c>
      <c r="AC43" s="82">
        <v>802.11576016109939</v>
      </c>
      <c r="AD43" s="82">
        <v>1158.3914093862934</v>
      </c>
      <c r="AE43" s="82">
        <v>1043.5900812819907</v>
      </c>
      <c r="AF43" s="82">
        <v>1126.314313053369</v>
      </c>
      <c r="AG43" s="82">
        <v>1420.3614974283496</v>
      </c>
    </row>
    <row r="44" spans="1:33" s="28" customFormat="1" ht="14.1" customHeight="1">
      <c r="A44" s="84" t="s">
        <v>64</v>
      </c>
      <c r="B44" s="84" t="s">
        <v>56</v>
      </c>
      <c r="C44" s="85">
        <v>0</v>
      </c>
      <c r="D44" s="86">
        <v>-1.0276020464264709E-13</v>
      </c>
      <c r="E44" s="86">
        <v>1.3277394526478197E-13</v>
      </c>
      <c r="F44" s="86">
        <v>-8.6075307345111049E-14</v>
      </c>
      <c r="G44" s="86">
        <v>-1.3235327308381547E-13</v>
      </c>
      <c r="H44" s="86">
        <v>45.751857389306274</v>
      </c>
      <c r="I44" s="86">
        <v>117.72335190660563</v>
      </c>
      <c r="J44" s="86">
        <v>139.6474410939845</v>
      </c>
      <c r="K44" s="86">
        <v>140.44692873291339</v>
      </c>
      <c r="L44" s="86">
        <v>125.86055115371491</v>
      </c>
      <c r="M44" s="86">
        <v>113.00973076278018</v>
      </c>
      <c r="N44" s="86">
        <v>102.25237836897128</v>
      </c>
      <c r="O44" s="86">
        <v>112.23694565893105</v>
      </c>
      <c r="P44" s="86">
        <v>156.03961813076026</v>
      </c>
      <c r="Q44" s="86">
        <v>174.67642800000024</v>
      </c>
      <c r="R44" s="86">
        <v>172.20780000000011</v>
      </c>
      <c r="S44" s="86">
        <v>147.70346647900888</v>
      </c>
      <c r="T44" s="86">
        <v>140.52146416566936</v>
      </c>
      <c r="U44" s="86">
        <v>292.39641028214851</v>
      </c>
      <c r="V44" s="86">
        <v>585.14839239134233</v>
      </c>
      <c r="W44" s="86">
        <v>772.1655047434399</v>
      </c>
      <c r="X44" s="86">
        <v>809.25104875157786</v>
      </c>
      <c r="Y44" s="86">
        <v>977.3784705599312</v>
      </c>
      <c r="Z44" s="86">
        <v>1191.9678624781402</v>
      </c>
      <c r="AA44" s="86">
        <v>1102.409855681519</v>
      </c>
      <c r="AB44" s="86">
        <v>1342.8633247922405</v>
      </c>
      <c r="AC44" s="86">
        <v>1422.7533790288571</v>
      </c>
      <c r="AD44" s="86">
        <v>1412.094267900115</v>
      </c>
      <c r="AE44" s="86">
        <v>1347.8974241819587</v>
      </c>
      <c r="AF44" s="86">
        <v>1599.886722643324</v>
      </c>
      <c r="AG44" s="86">
        <v>1669.9229186955699</v>
      </c>
    </row>
    <row r="45" spans="1:33" s="28" customFormat="1" ht="3.2" customHeight="1">
      <c r="A45" s="1"/>
      <c r="B45" s="1"/>
      <c r="C45" s="5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</row>
    <row r="46" spans="1:33" s="28" customFormat="1" ht="16.149999999999999" customHeight="1">
      <c r="A46" s="88" t="s">
        <v>25</v>
      </c>
      <c r="B46" s="89" t="s">
        <v>67</v>
      </c>
      <c r="C46" s="90">
        <v>17354.440265117883</v>
      </c>
      <c r="D46" s="90">
        <v>17612.628060636736</v>
      </c>
      <c r="E46" s="90">
        <v>17865.229818500196</v>
      </c>
      <c r="F46" s="90">
        <v>17966.978583180644</v>
      </c>
      <c r="G46" s="90">
        <v>18354.665793398024</v>
      </c>
      <c r="H46" s="90">
        <v>18721.716121195266</v>
      </c>
      <c r="I46" s="90">
        <v>19461.024063780598</v>
      </c>
      <c r="J46" s="90">
        <v>19123.767097209464</v>
      </c>
      <c r="K46" s="90">
        <v>18987.98777581074</v>
      </c>
      <c r="L46" s="90">
        <v>18902.803394348874</v>
      </c>
      <c r="M46" s="90">
        <v>19391.088582244298</v>
      </c>
      <c r="N46" s="90">
        <v>19560.835431227431</v>
      </c>
      <c r="O46" s="90">
        <v>19947.899616958792</v>
      </c>
      <c r="P46" s="90">
        <v>20219.123235287941</v>
      </c>
      <c r="Q46" s="90">
        <v>20488.423066560186</v>
      </c>
      <c r="R46" s="90">
        <v>20953.181989083318</v>
      </c>
      <c r="S46" s="90">
        <v>22180.149360639836</v>
      </c>
      <c r="T46" s="90">
        <v>23714.478668723183</v>
      </c>
      <c r="U46" s="90">
        <v>25050.533908223137</v>
      </c>
      <c r="V46" s="90">
        <v>26572.007550906073</v>
      </c>
      <c r="W46" s="90">
        <v>27866.000510657519</v>
      </c>
      <c r="X46" s="90">
        <v>28779.204289867943</v>
      </c>
      <c r="Y46" s="90">
        <v>29975.312629737629</v>
      </c>
      <c r="Z46" s="90">
        <v>31256.802804577877</v>
      </c>
      <c r="AA46" s="90">
        <v>31866.076313709782</v>
      </c>
      <c r="AB46" s="90">
        <v>32604.465072657968</v>
      </c>
      <c r="AC46" s="90">
        <v>33902.112829799604</v>
      </c>
      <c r="AD46" s="90">
        <v>35417.615486257571</v>
      </c>
      <c r="AE46" s="90">
        <v>35441.309248941026</v>
      </c>
      <c r="AF46" s="90">
        <v>36755.944992882345</v>
      </c>
      <c r="AG46" s="90">
        <v>37735.22007037366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4" orientation="landscape" r:id="rId1"/>
  <headerFooter scaleWithDoc="0" alignWithMargins="0">
    <oddHeader>&amp;C&amp;"Arial,Fett"&amp;12Endenergie, witterungsbereinigt und 
Nutzenergie nach Verbrauchergruppen&amp;"Arial,Standard"
&amp;"Arial,Fett"&amp;10(in TJ, witterungsbereinigte Jahreswerte)&amp;R&amp;"Arial,Standard"Tabelle I&amp;LSchweizerische Holzenergiestatistik EJ2020</oddHeader>
    <oddFooter>&amp;RAugust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G35"/>
  <sheetViews>
    <sheetView view="pageLayout" zoomScaleNormal="75" zoomScaleSheetLayoutView="75" workbookViewId="0"/>
  </sheetViews>
  <sheetFormatPr baseColWidth="10" defaultColWidth="11.42578125" defaultRowHeight="12"/>
  <cols>
    <col min="1" max="1" width="5.28515625" style="28" customWidth="1"/>
    <col min="2" max="2" width="32.85546875" style="28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21733.169521405081</v>
      </c>
      <c r="D2" s="32">
        <v>25502.910208290457</v>
      </c>
      <c r="E2" s="32">
        <v>25415.0885841825</v>
      </c>
      <c r="F2" s="32">
        <v>26051.807841782858</v>
      </c>
      <c r="G2" s="32">
        <v>24200.19679477912</v>
      </c>
      <c r="H2" s="32">
        <v>25941.047318122641</v>
      </c>
      <c r="I2" s="32">
        <v>27167.451146484724</v>
      </c>
      <c r="J2" s="32">
        <v>22998.989640845852</v>
      </c>
      <c r="K2" s="32">
        <v>22533.822845775394</v>
      </c>
      <c r="L2" s="32">
        <v>21476.952841567672</v>
      </c>
      <c r="M2" s="32">
        <v>18743.987071858115</v>
      </c>
      <c r="N2" s="32">
        <v>19355.002560816116</v>
      </c>
      <c r="O2" s="32">
        <v>17883.692595211756</v>
      </c>
      <c r="P2" s="32">
        <v>18319.988540379665</v>
      </c>
      <c r="Q2" s="32">
        <v>17391.036246369062</v>
      </c>
      <c r="R2" s="32">
        <v>17323.518160345709</v>
      </c>
      <c r="S2" s="32">
        <v>16878.860583419199</v>
      </c>
      <c r="T2" s="32">
        <v>15280.982159142337</v>
      </c>
      <c r="U2" s="32">
        <v>15856.526790727434</v>
      </c>
      <c r="V2" s="32">
        <v>13733.396465177208</v>
      </c>
      <c r="W2" s="32">
        <v>11850.990127009669</v>
      </c>
      <c r="X2" s="32">
        <v>8310.5969041589778</v>
      </c>
      <c r="Y2" s="32">
        <v>8094.8854899192338</v>
      </c>
      <c r="Z2" s="32">
        <v>8018.6420591345604</v>
      </c>
      <c r="AA2" s="32">
        <v>5905.7829889013528</v>
      </c>
      <c r="AB2" s="32">
        <v>6163.4665717190846</v>
      </c>
      <c r="AC2" s="32">
        <v>6571.5074390330838</v>
      </c>
      <c r="AD2" s="32">
        <v>6396.227825655892</v>
      </c>
      <c r="AE2" s="32">
        <v>5968.0875775194218</v>
      </c>
      <c r="AF2" s="32">
        <v>5985.8904125725794</v>
      </c>
      <c r="AG2" s="32">
        <v>5529.5053181588983</v>
      </c>
    </row>
    <row r="3" spans="1:33" ht="14.1" customHeight="1">
      <c r="A3" s="33">
        <v>2</v>
      </c>
      <c r="B3" s="34" t="s">
        <v>3</v>
      </c>
      <c r="C3" s="35">
        <v>24781.784768803915</v>
      </c>
      <c r="D3" s="36">
        <v>33807.167934855541</v>
      </c>
      <c r="E3" s="36">
        <v>38199.640744213662</v>
      </c>
      <c r="F3" s="36">
        <v>43429.568241794739</v>
      </c>
      <c r="G3" s="36">
        <v>44272.741769267981</v>
      </c>
      <c r="H3" s="36">
        <v>52320.168676621295</v>
      </c>
      <c r="I3" s="36">
        <v>62997.161006488641</v>
      </c>
      <c r="J3" s="36">
        <v>61315.737057652157</v>
      </c>
      <c r="K3" s="36">
        <v>69243.344993093473</v>
      </c>
      <c r="L3" s="36">
        <v>74584.07811667498</v>
      </c>
      <c r="M3" s="36">
        <v>73464.095608070347</v>
      </c>
      <c r="N3" s="36">
        <v>81151.483010534561</v>
      </c>
      <c r="O3" s="36">
        <v>78836.894890349766</v>
      </c>
      <c r="P3" s="36">
        <v>86108.118192085836</v>
      </c>
      <c r="Q3" s="36">
        <v>87064.491351127523</v>
      </c>
      <c r="R3" s="36">
        <v>91436.188498209609</v>
      </c>
      <c r="S3" s="36">
        <v>94325.521971407041</v>
      </c>
      <c r="T3" s="36">
        <v>89214.473950966014</v>
      </c>
      <c r="U3" s="36">
        <v>101788.80091582669</v>
      </c>
      <c r="V3" s="36">
        <v>105137.32036191018</v>
      </c>
      <c r="W3" s="36">
        <v>116245.7479671958</v>
      </c>
      <c r="X3" s="36">
        <v>93012.389966661329</v>
      </c>
      <c r="Y3" s="36">
        <v>101717.22057731783</v>
      </c>
      <c r="Z3" s="36">
        <v>109992.81028342705</v>
      </c>
      <c r="AA3" s="36">
        <v>85140.456248087343</v>
      </c>
      <c r="AB3" s="36">
        <v>89554.603507014355</v>
      </c>
      <c r="AC3" s="36">
        <v>90307.291748765434</v>
      </c>
      <c r="AD3" s="36">
        <v>82963.428995405324</v>
      </c>
      <c r="AE3" s="36">
        <v>72820.366340523542</v>
      </c>
      <c r="AF3" s="36">
        <v>70526.19203919085</v>
      </c>
      <c r="AG3" s="36">
        <v>62300.994162101415</v>
      </c>
    </row>
    <row r="4" spans="1:33" ht="14.1" customHeight="1">
      <c r="A4" s="33">
        <v>3</v>
      </c>
      <c r="B4" s="34" t="s">
        <v>4</v>
      </c>
      <c r="C4" s="35">
        <v>109770.1491938292</v>
      </c>
      <c r="D4" s="36">
        <v>133880.08579276528</v>
      </c>
      <c r="E4" s="36">
        <v>139624.98401470634</v>
      </c>
      <c r="F4" s="36">
        <v>148785.77746951306</v>
      </c>
      <c r="G4" s="36">
        <v>147784.68495982297</v>
      </c>
      <c r="H4" s="36">
        <v>169796.61503375942</v>
      </c>
      <c r="I4" s="36">
        <v>195001.39707320544</v>
      </c>
      <c r="J4" s="36">
        <v>184900.07995809676</v>
      </c>
      <c r="K4" s="36">
        <v>205402.95455611951</v>
      </c>
      <c r="L4" s="36">
        <v>216885.51315505142</v>
      </c>
      <c r="M4" s="36">
        <v>206104.22706424815</v>
      </c>
      <c r="N4" s="36">
        <v>215729.61894085398</v>
      </c>
      <c r="O4" s="36">
        <v>212313.81860960255</v>
      </c>
      <c r="P4" s="36">
        <v>238152.05279633484</v>
      </c>
      <c r="Q4" s="36">
        <v>246290.24960843517</v>
      </c>
      <c r="R4" s="36">
        <v>267663.62318966031</v>
      </c>
      <c r="S4" s="36">
        <v>281785.63450359256</v>
      </c>
      <c r="T4" s="36">
        <v>271120.49417799129</v>
      </c>
      <c r="U4" s="36">
        <v>313052.13171642774</v>
      </c>
      <c r="V4" s="36">
        <v>325919.15247159149</v>
      </c>
      <c r="W4" s="36">
        <v>372254.08644848369</v>
      </c>
      <c r="X4" s="36">
        <v>304558.17753582465</v>
      </c>
      <c r="Y4" s="36">
        <v>340362.8860988571</v>
      </c>
      <c r="Z4" s="36">
        <v>376540.20732056838</v>
      </c>
      <c r="AA4" s="36">
        <v>296936.53288778593</v>
      </c>
      <c r="AB4" s="36">
        <v>323402.57201246999</v>
      </c>
      <c r="AC4" s="36">
        <v>342731.40850445942</v>
      </c>
      <c r="AD4" s="36">
        <v>329058.61396130163</v>
      </c>
      <c r="AE4" s="36">
        <v>300460.21217864729</v>
      </c>
      <c r="AF4" s="36">
        <v>297791.92246704694</v>
      </c>
      <c r="AG4" s="36">
        <v>271479.94985474029</v>
      </c>
    </row>
    <row r="5" spans="1:33" ht="14.1" customHeight="1">
      <c r="A5" s="33" t="s">
        <v>36</v>
      </c>
      <c r="B5" s="34" t="s">
        <v>5</v>
      </c>
      <c r="C5" s="35">
        <v>182454.43200602406</v>
      </c>
      <c r="D5" s="36">
        <v>196412.00894155694</v>
      </c>
      <c r="E5" s="36">
        <v>183134.45930672568</v>
      </c>
      <c r="F5" s="36">
        <v>179345.84637052755</v>
      </c>
      <c r="G5" s="36">
        <v>160313.28775981034</v>
      </c>
      <c r="H5" s="36">
        <v>154780.53579400392</v>
      </c>
      <c r="I5" s="36">
        <v>164760.21557458988</v>
      </c>
      <c r="J5" s="36">
        <v>139344.5725878345</v>
      </c>
      <c r="K5" s="36">
        <v>131840.79218379728</v>
      </c>
      <c r="L5" s="36">
        <v>120809.67420047427</v>
      </c>
      <c r="M5" s="36">
        <v>100895.93064157548</v>
      </c>
      <c r="N5" s="36">
        <v>88154.151364728052</v>
      </c>
      <c r="O5" s="36">
        <v>72528.832093564328</v>
      </c>
      <c r="P5" s="36">
        <v>70008.168360918906</v>
      </c>
      <c r="Q5" s="36">
        <v>62817.776625508704</v>
      </c>
      <c r="R5" s="36">
        <v>58228.982509315661</v>
      </c>
      <c r="S5" s="36">
        <v>50695.757261232502</v>
      </c>
      <c r="T5" s="36">
        <v>39723.773010548299</v>
      </c>
      <c r="U5" s="36">
        <v>35528.033982373687</v>
      </c>
      <c r="V5" s="36">
        <v>28915.160165820122</v>
      </c>
      <c r="W5" s="36">
        <v>25346.036264641454</v>
      </c>
      <c r="X5" s="36">
        <v>18430.110057542301</v>
      </c>
      <c r="Y5" s="36">
        <v>18392.587522493839</v>
      </c>
      <c r="Z5" s="36">
        <v>17649.527175920994</v>
      </c>
      <c r="AA5" s="36">
        <v>11996.534210187354</v>
      </c>
      <c r="AB5" s="36">
        <v>11255.133534781797</v>
      </c>
      <c r="AC5" s="36">
        <v>10267.141991535922</v>
      </c>
      <c r="AD5" s="36">
        <v>8073.9582478580141</v>
      </c>
      <c r="AE5" s="36">
        <v>7337.9416483937812</v>
      </c>
      <c r="AF5" s="36">
        <v>7372.0557365422073</v>
      </c>
      <c r="AG5" s="36">
        <v>6384.7108645723565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243.88615788585903</v>
      </c>
      <c r="L6" s="36">
        <v>409.16831976858867</v>
      </c>
      <c r="M6" s="36">
        <v>699.30255909684058</v>
      </c>
      <c r="N6" s="36">
        <v>1254.5313744569746</v>
      </c>
      <c r="O6" s="36">
        <v>2038.2809956036813</v>
      </c>
      <c r="P6" s="36">
        <v>2915.9136384032195</v>
      </c>
      <c r="Q6" s="36">
        <v>3807.3638579064755</v>
      </c>
      <c r="R6" s="36">
        <v>5064.86875903499</v>
      </c>
      <c r="S6" s="36">
        <v>7076.3725177371762</v>
      </c>
      <c r="T6" s="36">
        <v>8075.8034722943366</v>
      </c>
      <c r="U6" s="36">
        <v>10772.725420535533</v>
      </c>
      <c r="V6" s="36">
        <v>12542.224479789102</v>
      </c>
      <c r="W6" s="36">
        <v>16023.948434929205</v>
      </c>
      <c r="X6" s="36">
        <v>14348.210039659087</v>
      </c>
      <c r="Y6" s="36">
        <v>17369.387980511943</v>
      </c>
      <c r="Z6" s="36">
        <v>20246.186394251628</v>
      </c>
      <c r="AA6" s="36">
        <v>16909.773128989633</v>
      </c>
      <c r="AB6" s="36">
        <v>19301.860931572439</v>
      </c>
      <c r="AC6" s="36">
        <v>21141.443992731711</v>
      </c>
      <c r="AD6" s="36">
        <v>20826.702546840505</v>
      </c>
      <c r="AE6" s="36">
        <v>19808.226889222151</v>
      </c>
      <c r="AF6" s="36">
        <v>19908.044612570422</v>
      </c>
      <c r="AG6" s="36">
        <v>18599.582309641883</v>
      </c>
    </row>
    <row r="7" spans="1:33" ht="14.1" customHeight="1">
      <c r="A7" s="33">
        <v>5</v>
      </c>
      <c r="B7" s="34" t="s">
        <v>6</v>
      </c>
      <c r="C7" s="35">
        <v>402958.29186234053</v>
      </c>
      <c r="D7" s="36">
        <v>423416.97234520013</v>
      </c>
      <c r="E7" s="36">
        <v>385707.49883957341</v>
      </c>
      <c r="F7" s="36">
        <v>367933.09443176346</v>
      </c>
      <c r="G7" s="36">
        <v>321611.80675268616</v>
      </c>
      <c r="H7" s="36">
        <v>329070.03426134423</v>
      </c>
      <c r="I7" s="36">
        <v>343906.44327796489</v>
      </c>
      <c r="J7" s="36">
        <v>293437.18525627622</v>
      </c>
      <c r="K7" s="36">
        <v>291970.92697903351</v>
      </c>
      <c r="L7" s="36">
        <v>285323.53239309951</v>
      </c>
      <c r="M7" s="36">
        <v>255395.42035291702</v>
      </c>
      <c r="N7" s="36">
        <v>272903.65059744113</v>
      </c>
      <c r="O7" s="36">
        <v>256657.81975589876</v>
      </c>
      <c r="P7" s="36">
        <v>271945.67643780989</v>
      </c>
      <c r="Q7" s="36">
        <v>266178.00969934033</v>
      </c>
      <c r="R7" s="36">
        <v>270231.51622580161</v>
      </c>
      <c r="S7" s="36">
        <v>268050.14957726712</v>
      </c>
      <c r="T7" s="36">
        <v>244250.86591358754</v>
      </c>
      <c r="U7" s="36">
        <v>271117.87228857417</v>
      </c>
      <c r="V7" s="36">
        <v>276099.1009583032</v>
      </c>
      <c r="W7" s="36">
        <v>316679.70660241065</v>
      </c>
      <c r="X7" s="36">
        <v>262449.2210160949</v>
      </c>
      <c r="Y7" s="36">
        <v>298772.00083758682</v>
      </c>
      <c r="Z7" s="36">
        <v>334793.67849509523</v>
      </c>
      <c r="AA7" s="36">
        <v>271564.72227708623</v>
      </c>
      <c r="AB7" s="36">
        <v>302155.19013792864</v>
      </c>
      <c r="AC7" s="36">
        <v>323703.43723924702</v>
      </c>
      <c r="AD7" s="36">
        <v>315623.07292419131</v>
      </c>
      <c r="AE7" s="36">
        <v>295423.72170140018</v>
      </c>
      <c r="AF7" s="36">
        <v>302264.94116664003</v>
      </c>
      <c r="AG7" s="36">
        <v>282554.23289259843</v>
      </c>
    </row>
    <row r="8" spans="1:33" ht="14.1" customHeight="1">
      <c r="A8" s="33">
        <v>6</v>
      </c>
      <c r="B8" s="34" t="s">
        <v>7</v>
      </c>
      <c r="C8" s="35">
        <v>386658.6014988774</v>
      </c>
      <c r="D8" s="36">
        <v>402671.47235637414</v>
      </c>
      <c r="E8" s="36">
        <v>360966.92281964066</v>
      </c>
      <c r="F8" s="36">
        <v>336294.72403125535</v>
      </c>
      <c r="G8" s="36">
        <v>287759.54936306603</v>
      </c>
      <c r="H8" s="36">
        <v>283262.79886271706</v>
      </c>
      <c r="I8" s="36">
        <v>285705.54584233527</v>
      </c>
      <c r="J8" s="36">
        <v>229069.70929560927</v>
      </c>
      <c r="K8" s="36">
        <v>212012.0000971948</v>
      </c>
      <c r="L8" s="36">
        <v>190710.01665312311</v>
      </c>
      <c r="M8" s="36">
        <v>160614.08717049146</v>
      </c>
      <c r="N8" s="36">
        <v>164850.57804516255</v>
      </c>
      <c r="O8" s="36">
        <v>149509.94564853693</v>
      </c>
      <c r="P8" s="36">
        <v>152698.23218303165</v>
      </c>
      <c r="Q8" s="36">
        <v>143857.40153018921</v>
      </c>
      <c r="R8" s="36">
        <v>142318.54199137527</v>
      </c>
      <c r="S8" s="36">
        <v>125408.07934726893</v>
      </c>
      <c r="T8" s="36">
        <v>102000.92341661651</v>
      </c>
      <c r="U8" s="36">
        <v>99600.080604296265</v>
      </c>
      <c r="V8" s="36">
        <v>88652.288903523833</v>
      </c>
      <c r="W8" s="36">
        <v>85164.998167999787</v>
      </c>
      <c r="X8" s="36">
        <v>62535.50990207545</v>
      </c>
      <c r="Y8" s="36">
        <v>67373.67836017572</v>
      </c>
      <c r="Z8" s="36">
        <v>69599.956900797988</v>
      </c>
      <c r="AA8" s="36">
        <v>51509.031488976929</v>
      </c>
      <c r="AB8" s="36">
        <v>53174.557606826282</v>
      </c>
      <c r="AC8" s="36">
        <v>51874.038571146193</v>
      </c>
      <c r="AD8" s="36">
        <v>46693.356195529595</v>
      </c>
      <c r="AE8" s="36">
        <v>40672.649211395787</v>
      </c>
      <c r="AF8" s="36">
        <v>39109.95039656265</v>
      </c>
      <c r="AG8" s="36">
        <v>34270.801178842499</v>
      </c>
    </row>
    <row r="9" spans="1:33" ht="14.1" customHeight="1">
      <c r="A9" s="33">
        <v>7</v>
      </c>
      <c r="B9" s="34" t="s">
        <v>8</v>
      </c>
      <c r="C9" s="35">
        <v>463022.93918076827</v>
      </c>
      <c r="D9" s="36">
        <v>496877.03667395905</v>
      </c>
      <c r="E9" s="36">
        <v>462416.92021132814</v>
      </c>
      <c r="F9" s="36">
        <v>451102.67341427138</v>
      </c>
      <c r="G9" s="36">
        <v>403320.83483637049</v>
      </c>
      <c r="H9" s="36">
        <v>416584.87359071162</v>
      </c>
      <c r="I9" s="36">
        <v>433455.03976553166</v>
      </c>
      <c r="J9" s="36">
        <v>368756.56186031201</v>
      </c>
      <c r="K9" s="36">
        <v>364864.55320197862</v>
      </c>
      <c r="L9" s="36">
        <v>351220.30637887353</v>
      </c>
      <c r="M9" s="36">
        <v>311790.41950103699</v>
      </c>
      <c r="N9" s="36">
        <v>316946.70322538086</v>
      </c>
      <c r="O9" s="36">
        <v>283768.25024289574</v>
      </c>
      <c r="P9" s="36">
        <v>285959.66393186763</v>
      </c>
      <c r="Q9" s="36">
        <v>267225.0089387644</v>
      </c>
      <c r="R9" s="36">
        <v>258628.9479171111</v>
      </c>
      <c r="S9" s="36">
        <v>232909.60004565903</v>
      </c>
      <c r="T9" s="36">
        <v>187363.84610330334</v>
      </c>
      <c r="U9" s="36">
        <v>183919.08945188735</v>
      </c>
      <c r="V9" s="36">
        <v>163533.57613641175</v>
      </c>
      <c r="W9" s="36">
        <v>149015.83882211614</v>
      </c>
      <c r="X9" s="36">
        <v>99079.16604174544</v>
      </c>
      <c r="Y9" s="36">
        <v>88839.275877731328</v>
      </c>
      <c r="Z9" s="36">
        <v>75394.825107245211</v>
      </c>
      <c r="AA9" s="36">
        <v>45980.33233000763</v>
      </c>
      <c r="AB9" s="36">
        <v>47141.082047533702</v>
      </c>
      <c r="AC9" s="36">
        <v>47117.86937715589</v>
      </c>
      <c r="AD9" s="36">
        <v>43096.372768565285</v>
      </c>
      <c r="AE9" s="36">
        <v>38290.656055489351</v>
      </c>
      <c r="AF9" s="36">
        <v>37032.205393801334</v>
      </c>
      <c r="AG9" s="36">
        <v>33019.3579689541</v>
      </c>
    </row>
    <row r="10" spans="1:33" ht="14.1" customHeight="1">
      <c r="A10" s="33">
        <v>8</v>
      </c>
      <c r="B10" s="34" t="s">
        <v>39</v>
      </c>
      <c r="C10" s="35">
        <v>520422.5470038178</v>
      </c>
      <c r="D10" s="36">
        <v>581122.99768153462</v>
      </c>
      <c r="E10" s="36">
        <v>558915.96269398206</v>
      </c>
      <c r="F10" s="36">
        <v>559019.88670580578</v>
      </c>
      <c r="G10" s="36">
        <v>512803.64229535218</v>
      </c>
      <c r="H10" s="36">
        <v>537595.97432197409</v>
      </c>
      <c r="I10" s="36">
        <v>582479.10236621532</v>
      </c>
      <c r="J10" s="36">
        <v>517205.65188272559</v>
      </c>
      <c r="K10" s="36">
        <v>529295.62454367452</v>
      </c>
      <c r="L10" s="36">
        <v>525138.64772380574</v>
      </c>
      <c r="M10" s="36">
        <v>484785.60823472455</v>
      </c>
      <c r="N10" s="36">
        <v>517766.73087049183</v>
      </c>
      <c r="O10" s="36">
        <v>484802.75918488222</v>
      </c>
      <c r="P10" s="36">
        <v>507559.37826862506</v>
      </c>
      <c r="Q10" s="36">
        <v>493771.6181347206</v>
      </c>
      <c r="R10" s="36">
        <v>498099.27499136649</v>
      </c>
      <c r="S10" s="36">
        <v>477231.26631889521</v>
      </c>
      <c r="T10" s="36">
        <v>421641.69122590643</v>
      </c>
      <c r="U10" s="36">
        <v>450624.22062620439</v>
      </c>
      <c r="V10" s="36">
        <v>434817.46845094941</v>
      </c>
      <c r="W10" s="36">
        <v>447535.35895807162</v>
      </c>
      <c r="X10" s="36">
        <v>331830.60648582858</v>
      </c>
      <c r="Y10" s="36">
        <v>342533.71225388517</v>
      </c>
      <c r="Z10" s="36">
        <v>348129.42535787448</v>
      </c>
      <c r="AA10" s="36">
        <v>249171.08231077043</v>
      </c>
      <c r="AB10" s="36">
        <v>262976.49308926519</v>
      </c>
      <c r="AC10" s="36">
        <v>268810.45795247197</v>
      </c>
      <c r="AD10" s="36">
        <v>252505.01863270506</v>
      </c>
      <c r="AE10" s="36">
        <v>229400.5463302485</v>
      </c>
      <c r="AF10" s="36">
        <v>230005.31410397179</v>
      </c>
      <c r="AG10" s="36">
        <v>205427.82279558317</v>
      </c>
    </row>
    <row r="11" spans="1:33" ht="14.1" customHeight="1">
      <c r="A11" s="33">
        <v>9</v>
      </c>
      <c r="B11" s="34" t="s">
        <v>40</v>
      </c>
      <c r="C11" s="35">
        <v>8738.5535372010709</v>
      </c>
      <c r="D11" s="36">
        <v>10337.67298653581</v>
      </c>
      <c r="E11" s="36">
        <v>11217.977033528867</v>
      </c>
      <c r="F11" s="36">
        <v>12948.218246856182</v>
      </c>
      <c r="G11" s="36">
        <v>13902.274933350565</v>
      </c>
      <c r="H11" s="36">
        <v>17263.410948366738</v>
      </c>
      <c r="I11" s="36">
        <v>20913.145032224587</v>
      </c>
      <c r="J11" s="36">
        <v>20458.549186925156</v>
      </c>
      <c r="K11" s="36">
        <v>22650.363990573922</v>
      </c>
      <c r="L11" s="36">
        <v>24341.674382777121</v>
      </c>
      <c r="M11" s="36">
        <v>24324.981235250219</v>
      </c>
      <c r="N11" s="36">
        <v>28686.480584774461</v>
      </c>
      <c r="O11" s="36">
        <v>28847.479259339929</v>
      </c>
      <c r="P11" s="36">
        <v>32519.894712797275</v>
      </c>
      <c r="Q11" s="36">
        <v>33665.788965670887</v>
      </c>
      <c r="R11" s="36">
        <v>36148.051973972171</v>
      </c>
      <c r="S11" s="36">
        <v>36338.784974764494</v>
      </c>
      <c r="T11" s="36">
        <v>34027.706151791899</v>
      </c>
      <c r="U11" s="36">
        <v>37867.287952343017</v>
      </c>
      <c r="V11" s="36">
        <v>38187.444763366118</v>
      </c>
      <c r="W11" s="36">
        <v>42005.578659359533</v>
      </c>
      <c r="X11" s="36">
        <v>35328.107981601774</v>
      </c>
      <c r="Y11" s="36">
        <v>38658.076268978417</v>
      </c>
      <c r="Z11" s="36">
        <v>40848.543340542907</v>
      </c>
      <c r="AA11" s="36">
        <v>31999.589900818373</v>
      </c>
      <c r="AB11" s="36">
        <v>33243.786333967684</v>
      </c>
      <c r="AC11" s="36">
        <v>33616.110811049432</v>
      </c>
      <c r="AD11" s="36">
        <v>31888.428944606901</v>
      </c>
      <c r="AE11" s="36">
        <v>29599.341417923348</v>
      </c>
      <c r="AF11" s="36">
        <v>28938.391542712172</v>
      </c>
      <c r="AG11" s="36">
        <v>25924.636232396555</v>
      </c>
    </row>
    <row r="12" spans="1:33" ht="14.1" customHeight="1">
      <c r="A12" s="33">
        <v>10</v>
      </c>
      <c r="B12" s="34" t="s">
        <v>9</v>
      </c>
      <c r="C12" s="35">
        <v>195835.76937005724</v>
      </c>
      <c r="D12" s="36">
        <v>213371.65784653559</v>
      </c>
      <c r="E12" s="36">
        <v>201631.80629593623</v>
      </c>
      <c r="F12" s="36">
        <v>196359.59600309641</v>
      </c>
      <c r="G12" s="36">
        <v>174585.4331403246</v>
      </c>
      <c r="H12" s="36">
        <v>177215.59563401557</v>
      </c>
      <c r="I12" s="36">
        <v>178953.79961907284</v>
      </c>
      <c r="J12" s="36">
        <v>148096.43032645428</v>
      </c>
      <c r="K12" s="36">
        <v>138618.26521401375</v>
      </c>
      <c r="L12" s="36">
        <v>123170.44848240771</v>
      </c>
      <c r="M12" s="36">
        <v>97441.789444429131</v>
      </c>
      <c r="N12" s="36">
        <v>83889.107936818065</v>
      </c>
      <c r="O12" s="36">
        <v>66180.227485699608</v>
      </c>
      <c r="P12" s="36">
        <v>60514.034946482701</v>
      </c>
      <c r="Q12" s="36">
        <v>51963.565206082509</v>
      </c>
      <c r="R12" s="36">
        <v>47846.648320130378</v>
      </c>
      <c r="S12" s="36">
        <v>42093.524657830203</v>
      </c>
      <c r="T12" s="36">
        <v>34569.749068753656</v>
      </c>
      <c r="U12" s="36">
        <v>33784.613136209831</v>
      </c>
      <c r="V12" s="36">
        <v>28737.688888769404</v>
      </c>
      <c r="W12" s="36">
        <v>27176.318583351436</v>
      </c>
      <c r="X12" s="36">
        <v>19369.088500699469</v>
      </c>
      <c r="Y12" s="36">
        <v>18921.364488507363</v>
      </c>
      <c r="Z12" s="36">
        <v>18114.494382665009</v>
      </c>
      <c r="AA12" s="36">
        <v>12440.503573924456</v>
      </c>
      <c r="AB12" s="36">
        <v>11886.238566922184</v>
      </c>
      <c r="AC12" s="36">
        <v>11142.395798852407</v>
      </c>
      <c r="AD12" s="36">
        <v>8780.2418657691924</v>
      </c>
      <c r="AE12" s="36">
        <v>6643.1265727499685</v>
      </c>
      <c r="AF12" s="36">
        <v>5644.5743960804857</v>
      </c>
      <c r="AG12" s="36">
        <v>4236.7835831430048</v>
      </c>
    </row>
    <row r="13" spans="1:33" ht="14.1" customHeight="1">
      <c r="A13" s="33" t="s">
        <v>38</v>
      </c>
      <c r="B13" s="34" t="s">
        <v>41</v>
      </c>
      <c r="C13" s="35">
        <v>24179.986446216048</v>
      </c>
      <c r="D13" s="36">
        <v>32751.0048665385</v>
      </c>
      <c r="E13" s="36">
        <v>36000.461791435351</v>
      </c>
      <c r="F13" s="36">
        <v>39081.621015799297</v>
      </c>
      <c r="G13" s="36">
        <v>39177.511309434478</v>
      </c>
      <c r="H13" s="36">
        <v>43924.046190106157</v>
      </c>
      <c r="I13" s="36">
        <v>51788.785639385533</v>
      </c>
      <c r="J13" s="36">
        <v>50203.449878021645</v>
      </c>
      <c r="K13" s="36">
        <v>54861.054968197888</v>
      </c>
      <c r="L13" s="36">
        <v>58332.790533478626</v>
      </c>
      <c r="M13" s="36">
        <v>55695.528278585771</v>
      </c>
      <c r="N13" s="36">
        <v>63107.721888269363</v>
      </c>
      <c r="O13" s="36">
        <v>63530.286808097597</v>
      </c>
      <c r="P13" s="36">
        <v>71341.420428012687</v>
      </c>
      <c r="Q13" s="36">
        <v>71108.130001403028</v>
      </c>
      <c r="R13" s="36">
        <v>76355.643009513224</v>
      </c>
      <c r="S13" s="36">
        <v>78417.521831508464</v>
      </c>
      <c r="T13" s="36">
        <v>73398.823035194873</v>
      </c>
      <c r="U13" s="36">
        <v>84503.831098900468</v>
      </c>
      <c r="V13" s="36">
        <v>87160.112920912245</v>
      </c>
      <c r="W13" s="36">
        <v>102158.24024980643</v>
      </c>
      <c r="X13" s="36">
        <v>80970.304869885353</v>
      </c>
      <c r="Y13" s="36">
        <v>87812.560855120784</v>
      </c>
      <c r="Z13" s="36">
        <v>95883.810089565595</v>
      </c>
      <c r="AA13" s="36">
        <v>74917.235374468262</v>
      </c>
      <c r="AB13" s="36">
        <v>79691.441222800597</v>
      </c>
      <c r="AC13" s="36">
        <v>80903.861217238737</v>
      </c>
      <c r="AD13" s="36">
        <v>75218.483243219423</v>
      </c>
      <c r="AE13" s="36">
        <v>67587.064885586704</v>
      </c>
      <c r="AF13" s="36">
        <v>65215.686764939412</v>
      </c>
      <c r="AG13" s="36">
        <v>56667.288757427101</v>
      </c>
    </row>
    <row r="14" spans="1:33" ht="14.1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1006.5015297883474</v>
      </c>
      <c r="L14" s="36">
        <v>2629.544152186525</v>
      </c>
      <c r="M14" s="36">
        <v>5980.0639334100661</v>
      </c>
      <c r="N14" s="36">
        <v>14794.528056106146</v>
      </c>
      <c r="O14" s="36">
        <v>23785.437509011812</v>
      </c>
      <c r="P14" s="36">
        <v>37360.157362578277</v>
      </c>
      <c r="Q14" s="36">
        <v>52672.651875461517</v>
      </c>
      <c r="R14" s="36">
        <v>85488.811394711025</v>
      </c>
      <c r="S14" s="36">
        <v>126598.2600553059</v>
      </c>
      <c r="T14" s="36">
        <v>132251.2047854781</v>
      </c>
      <c r="U14" s="36">
        <v>166383.67038704455</v>
      </c>
      <c r="V14" s="36">
        <v>183741.5349499631</v>
      </c>
      <c r="W14" s="36">
        <v>224044.69545331519</v>
      </c>
      <c r="X14" s="36">
        <v>192412.94321175999</v>
      </c>
      <c r="Y14" s="36">
        <v>228833.97867627989</v>
      </c>
      <c r="Z14" s="36">
        <v>267163.8063163638</v>
      </c>
      <c r="AA14" s="36">
        <v>223332.44711199365</v>
      </c>
      <c r="AB14" s="36">
        <v>252727.42521024458</v>
      </c>
      <c r="AC14" s="36">
        <v>277693.61248118652</v>
      </c>
      <c r="AD14" s="36">
        <v>278610.30007214245</v>
      </c>
      <c r="AE14" s="36">
        <v>270004.39837508061</v>
      </c>
      <c r="AF14" s="36">
        <v>284630.00427490473</v>
      </c>
      <c r="AG14" s="36">
        <v>264770.85775400448</v>
      </c>
    </row>
    <row r="15" spans="1:33" ht="25.15" customHeight="1">
      <c r="A15" s="33" t="s">
        <v>47</v>
      </c>
      <c r="B15" s="34" t="s">
        <v>43</v>
      </c>
      <c r="C15" s="35">
        <v>46721.605013718181</v>
      </c>
      <c r="D15" s="36">
        <v>57656.071728307063</v>
      </c>
      <c r="E15" s="36">
        <v>61522.214494263011</v>
      </c>
      <c r="F15" s="36">
        <v>68880.302139039559</v>
      </c>
      <c r="G15" s="36">
        <v>71140.755046108548</v>
      </c>
      <c r="H15" s="36">
        <v>86580.269246475887</v>
      </c>
      <c r="I15" s="36">
        <v>102857.705394763</v>
      </c>
      <c r="J15" s="36">
        <v>98786.530007510926</v>
      </c>
      <c r="K15" s="36">
        <v>110582.02640829516</v>
      </c>
      <c r="L15" s="36">
        <v>119161.33277880149</v>
      </c>
      <c r="M15" s="36">
        <v>117336.22607625612</v>
      </c>
      <c r="N15" s="36">
        <v>139096.46448289126</v>
      </c>
      <c r="O15" s="36">
        <v>141818.48306546113</v>
      </c>
      <c r="P15" s="36">
        <v>161072.72740569076</v>
      </c>
      <c r="Q15" s="36">
        <v>169814.94660984012</v>
      </c>
      <c r="R15" s="36">
        <v>188627.52903218757</v>
      </c>
      <c r="S15" s="36">
        <v>205537.35395896825</v>
      </c>
      <c r="T15" s="36">
        <v>199234.36246899975</v>
      </c>
      <c r="U15" s="36">
        <v>229408.91891347</v>
      </c>
      <c r="V15" s="36">
        <v>236869.2403164485</v>
      </c>
      <c r="W15" s="36">
        <v>275176.75483443774</v>
      </c>
      <c r="X15" s="36">
        <v>236952.5407079166</v>
      </c>
      <c r="Y15" s="36">
        <v>278992.12871521869</v>
      </c>
      <c r="Z15" s="36">
        <v>319665.81461401354</v>
      </c>
      <c r="AA15" s="36">
        <v>265852.18984669627</v>
      </c>
      <c r="AB15" s="36">
        <v>304041.07132406777</v>
      </c>
      <c r="AC15" s="36">
        <v>335994.33771457453</v>
      </c>
      <c r="AD15" s="36">
        <v>338295.01272878249</v>
      </c>
      <c r="AE15" s="36">
        <v>325400.87866954092</v>
      </c>
      <c r="AF15" s="36">
        <v>336926.30628653575</v>
      </c>
      <c r="AG15" s="36">
        <v>320118.02337432868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365.24835669472856</v>
      </c>
      <c r="N16" s="36">
        <v>1484.7267346873211</v>
      </c>
      <c r="O16" s="36">
        <v>1933.7299879474679</v>
      </c>
      <c r="P16" s="36">
        <v>2928.5217319045469</v>
      </c>
      <c r="Q16" s="36">
        <v>5124.183454796108</v>
      </c>
      <c r="R16" s="36">
        <v>11786.691083976615</v>
      </c>
      <c r="S16" s="36">
        <v>20480.103966717976</v>
      </c>
      <c r="T16" s="36">
        <v>28913.548588486497</v>
      </c>
      <c r="U16" s="36">
        <v>39339.032036398421</v>
      </c>
      <c r="V16" s="36">
        <v>47776.084049415767</v>
      </c>
      <c r="W16" s="36">
        <v>62415.279657311272</v>
      </c>
      <c r="X16" s="36">
        <v>60465.366772860951</v>
      </c>
      <c r="Y16" s="36">
        <v>76664.787562032565</v>
      </c>
      <c r="Z16" s="36">
        <v>94677.308791671079</v>
      </c>
      <c r="AA16" s="36">
        <v>88150.616666680915</v>
      </c>
      <c r="AB16" s="36">
        <v>111881.88258172042</v>
      </c>
      <c r="AC16" s="36">
        <v>133210.37063652946</v>
      </c>
      <c r="AD16" s="36">
        <v>147996.55747747098</v>
      </c>
      <c r="AE16" s="36">
        <v>151587.21476232968</v>
      </c>
      <c r="AF16" s="36">
        <v>162689.22136634128</v>
      </c>
      <c r="AG16" s="36">
        <v>161073.11342019195</v>
      </c>
    </row>
    <row r="17" spans="1:33" ht="25.15" customHeight="1">
      <c r="A17" s="33">
        <v>13</v>
      </c>
      <c r="B17" s="34" t="s">
        <v>44</v>
      </c>
      <c r="C17" s="35">
        <v>95326.52677604802</v>
      </c>
      <c r="D17" s="36">
        <v>113036.07121306335</v>
      </c>
      <c r="E17" s="36">
        <v>115091.8658916624</v>
      </c>
      <c r="F17" s="36">
        <v>119856.44442149573</v>
      </c>
      <c r="G17" s="36">
        <v>114780.23506704633</v>
      </c>
      <c r="H17" s="36">
        <v>126272.80780811458</v>
      </c>
      <c r="I17" s="36">
        <v>141210.30245807074</v>
      </c>
      <c r="J17" s="36">
        <v>130254.23053898207</v>
      </c>
      <c r="K17" s="36">
        <v>134864.39677842936</v>
      </c>
      <c r="L17" s="36">
        <v>138139.06999001512</v>
      </c>
      <c r="M17" s="36">
        <v>129397.15542106732</v>
      </c>
      <c r="N17" s="36">
        <v>138249.71332568923</v>
      </c>
      <c r="O17" s="36">
        <v>130958.17515102404</v>
      </c>
      <c r="P17" s="36">
        <v>141998.11712672119</v>
      </c>
      <c r="Q17" s="36">
        <v>139406.48332722965</v>
      </c>
      <c r="R17" s="36">
        <v>145217.8259126489</v>
      </c>
      <c r="S17" s="36">
        <v>143497.93513294769</v>
      </c>
      <c r="T17" s="36">
        <v>133768.01546792232</v>
      </c>
      <c r="U17" s="36">
        <v>143933.9249924373</v>
      </c>
      <c r="V17" s="36">
        <v>145111.05852526618</v>
      </c>
      <c r="W17" s="36">
        <v>156158.5718494223</v>
      </c>
      <c r="X17" s="36">
        <v>133936.77512694438</v>
      </c>
      <c r="Y17" s="36">
        <v>145711.37203221495</v>
      </c>
      <c r="Z17" s="36">
        <v>156883.65679188375</v>
      </c>
      <c r="AA17" s="36">
        <v>130014.15134160078</v>
      </c>
      <c r="AB17" s="36">
        <v>142062.1693106723</v>
      </c>
      <c r="AC17" s="36">
        <v>151069.23282076864</v>
      </c>
      <c r="AD17" s="36">
        <v>150940.11701845899</v>
      </c>
      <c r="AE17" s="36">
        <v>144519.92475992753</v>
      </c>
      <c r="AF17" s="36">
        <v>144165.33090011007</v>
      </c>
      <c r="AG17" s="36">
        <v>138339.97477981017</v>
      </c>
    </row>
    <row r="18" spans="1:33" ht="25.15" customHeight="1">
      <c r="A18" s="33" t="s">
        <v>49</v>
      </c>
      <c r="B18" s="34" t="s">
        <v>10</v>
      </c>
      <c r="C18" s="35">
        <v>24009.792187367741</v>
      </c>
      <c r="D18" s="36">
        <v>30936.25724527851</v>
      </c>
      <c r="E18" s="36">
        <v>35874.552029610342</v>
      </c>
      <c r="F18" s="36">
        <v>39650.592432708072</v>
      </c>
      <c r="G18" s="36">
        <v>42392.838800697806</v>
      </c>
      <c r="H18" s="36">
        <v>52211.456439571673</v>
      </c>
      <c r="I18" s="36">
        <v>62933.951344716377</v>
      </c>
      <c r="J18" s="36">
        <v>61048.381379566155</v>
      </c>
      <c r="K18" s="36">
        <v>67846.644712922687</v>
      </c>
      <c r="L18" s="36">
        <v>74043.534077884382</v>
      </c>
      <c r="M18" s="36">
        <v>71156.090782048646</v>
      </c>
      <c r="N18" s="36">
        <v>78822.320276612925</v>
      </c>
      <c r="O18" s="36">
        <v>78378.865272768191</v>
      </c>
      <c r="P18" s="36">
        <v>87628.867167036035</v>
      </c>
      <c r="Q18" s="36">
        <v>91411.989316895066</v>
      </c>
      <c r="R18" s="36">
        <v>99719.828019281078</v>
      </c>
      <c r="S18" s="36">
        <v>105763.34767951792</v>
      </c>
      <c r="T18" s="36">
        <v>103947.9335756989</v>
      </c>
      <c r="U18" s="36">
        <v>122283.1362420254</v>
      </c>
      <c r="V18" s="36">
        <v>128807.7066014439</v>
      </c>
      <c r="W18" s="36">
        <v>148381.38277603628</v>
      </c>
      <c r="X18" s="36">
        <v>130068.95264469158</v>
      </c>
      <c r="Y18" s="36">
        <v>153152.40546520884</v>
      </c>
      <c r="Z18" s="36">
        <v>172693.47504231226</v>
      </c>
      <c r="AA18" s="36">
        <v>141609.77029516004</v>
      </c>
      <c r="AB18" s="36">
        <v>161899.3603553318</v>
      </c>
      <c r="AC18" s="36">
        <v>179260.61046956081</v>
      </c>
      <c r="AD18" s="36">
        <v>179862.43302322546</v>
      </c>
      <c r="AE18" s="36">
        <v>172179.75711359555</v>
      </c>
      <c r="AF18" s="36">
        <v>178412.80334021838</v>
      </c>
      <c r="AG18" s="36">
        <v>169991.14725379253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626.26959917740089</v>
      </c>
      <c r="Q19" s="36">
        <v>617.87519869118421</v>
      </c>
      <c r="R19" s="36">
        <v>1975.7124592519078</v>
      </c>
      <c r="S19" s="36">
        <v>4639.3212020869523</v>
      </c>
      <c r="T19" s="36">
        <v>6824.5658990721113</v>
      </c>
      <c r="U19" s="36">
        <v>12141.674854389536</v>
      </c>
      <c r="V19" s="36">
        <v>16285.900674762059</v>
      </c>
      <c r="W19" s="36">
        <v>20435.224860235583</v>
      </c>
      <c r="X19" s="36">
        <v>20304.319040749422</v>
      </c>
      <c r="Y19" s="36">
        <v>25735.718243165418</v>
      </c>
      <c r="Z19" s="36">
        <v>28201.318011617474</v>
      </c>
      <c r="AA19" s="36">
        <v>24975.010255960402</v>
      </c>
      <c r="AB19" s="36">
        <v>28949.416373374737</v>
      </c>
      <c r="AC19" s="36">
        <v>34761.254591523408</v>
      </c>
      <c r="AD19" s="36">
        <v>36341.52375276923</v>
      </c>
      <c r="AE19" s="36">
        <v>35884.79187287137</v>
      </c>
      <c r="AF19" s="36">
        <v>37208.627877162806</v>
      </c>
      <c r="AG19" s="36">
        <v>35669.983483474614</v>
      </c>
    </row>
    <row r="20" spans="1:33" ht="25.15" customHeight="1">
      <c r="A20" s="33">
        <v>15</v>
      </c>
      <c r="B20" s="34" t="s">
        <v>11</v>
      </c>
      <c r="C20" s="35">
        <v>42087.882852794879</v>
      </c>
      <c r="D20" s="36">
        <v>49936.01327165636</v>
      </c>
      <c r="E20" s="36">
        <v>53240.330741860977</v>
      </c>
      <c r="F20" s="36">
        <v>55419.260079303414</v>
      </c>
      <c r="G20" s="36">
        <v>53176.995587890822</v>
      </c>
      <c r="H20" s="36">
        <v>58816.495594274413</v>
      </c>
      <c r="I20" s="36">
        <v>63636.324720827914</v>
      </c>
      <c r="J20" s="36">
        <v>60334.077579808334</v>
      </c>
      <c r="K20" s="36">
        <v>61489.68647501622</v>
      </c>
      <c r="L20" s="36">
        <v>63926.519835467334</v>
      </c>
      <c r="M20" s="36">
        <v>60654.082325832191</v>
      </c>
      <c r="N20" s="36">
        <v>63764.067578760856</v>
      </c>
      <c r="O20" s="36">
        <v>60146.81955653437</v>
      </c>
      <c r="P20" s="36">
        <v>65311.341524236806</v>
      </c>
      <c r="Q20" s="36">
        <v>63197.398689245369</v>
      </c>
      <c r="R20" s="36">
        <v>65123.995288634083</v>
      </c>
      <c r="S20" s="36">
        <v>63773.266280654621</v>
      </c>
      <c r="T20" s="36">
        <v>59822.096883742284</v>
      </c>
      <c r="U20" s="36">
        <v>64649.609565148348</v>
      </c>
      <c r="V20" s="36">
        <v>64884.108799764901</v>
      </c>
      <c r="W20" s="36">
        <v>69427.916801172818</v>
      </c>
      <c r="X20" s="36">
        <v>61641.815160926104</v>
      </c>
      <c r="Y20" s="36">
        <v>65625.139519428471</v>
      </c>
      <c r="Z20" s="36">
        <v>70577.945175680085</v>
      </c>
      <c r="AA20" s="36">
        <v>58256.371722701559</v>
      </c>
      <c r="AB20" s="36">
        <v>61471.379512689149</v>
      </c>
      <c r="AC20" s="36">
        <v>64883.035063762443</v>
      </c>
      <c r="AD20" s="36">
        <v>63480.622635991262</v>
      </c>
      <c r="AE20" s="36">
        <v>61150.215673763392</v>
      </c>
      <c r="AF20" s="36">
        <v>61220.049498869594</v>
      </c>
      <c r="AG20" s="36">
        <v>59317.898142616854</v>
      </c>
    </row>
    <row r="21" spans="1:33" ht="25.15" customHeight="1">
      <c r="A21" s="33" t="s">
        <v>51</v>
      </c>
      <c r="B21" s="34" t="s">
        <v>12</v>
      </c>
      <c r="C21" s="35">
        <v>34289.160123938622</v>
      </c>
      <c r="D21" s="36">
        <v>47768.515298687373</v>
      </c>
      <c r="E21" s="36">
        <v>54185.092436276798</v>
      </c>
      <c r="F21" s="36">
        <v>60388.435890229382</v>
      </c>
      <c r="G21" s="36">
        <v>68116.969700958172</v>
      </c>
      <c r="H21" s="36">
        <v>102917.69391583142</v>
      </c>
      <c r="I21" s="36">
        <v>135199.32215867453</v>
      </c>
      <c r="J21" s="36">
        <v>134759.92722241953</v>
      </c>
      <c r="K21" s="36">
        <v>149670.49107198132</v>
      </c>
      <c r="L21" s="36">
        <v>163501.54517210738</v>
      </c>
      <c r="M21" s="36">
        <v>164199.02403527455</v>
      </c>
      <c r="N21" s="36">
        <v>179193.83045112601</v>
      </c>
      <c r="O21" s="36">
        <v>179230.76986679184</v>
      </c>
      <c r="P21" s="36">
        <v>205522.38813249694</v>
      </c>
      <c r="Q21" s="36">
        <v>213628.1632008313</v>
      </c>
      <c r="R21" s="36">
        <v>227616.94596764562</v>
      </c>
      <c r="S21" s="36">
        <v>247235.74132359479</v>
      </c>
      <c r="T21" s="36">
        <v>248596.61513401452</v>
      </c>
      <c r="U21" s="36">
        <v>303370.06727939827</v>
      </c>
      <c r="V21" s="36">
        <v>328711.59037093236</v>
      </c>
      <c r="W21" s="36">
        <v>393406.1989567058</v>
      </c>
      <c r="X21" s="36">
        <v>358257.81437498564</v>
      </c>
      <c r="Y21" s="36">
        <v>438835.78244149237</v>
      </c>
      <c r="Z21" s="36">
        <v>517446.33842760191</v>
      </c>
      <c r="AA21" s="36">
        <v>447599.71022287098</v>
      </c>
      <c r="AB21" s="36">
        <v>524362.63331533002</v>
      </c>
      <c r="AC21" s="36">
        <v>593785.22394705412</v>
      </c>
      <c r="AD21" s="36">
        <v>613081.64252685977</v>
      </c>
      <c r="AE21" s="36">
        <v>588322.39270458254</v>
      </c>
      <c r="AF21" s="36">
        <v>625718.44977249263</v>
      </c>
      <c r="AG21" s="36">
        <v>616629.78121708648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960.80077729271625</v>
      </c>
      <c r="R22" s="36">
        <v>990.86967757458126</v>
      </c>
      <c r="S22" s="36">
        <v>5337.4263757591307</v>
      </c>
      <c r="T22" s="36">
        <v>8332.3674178012134</v>
      </c>
      <c r="U22" s="36">
        <v>16533.725385590133</v>
      </c>
      <c r="V22" s="36">
        <v>17853.379392566516</v>
      </c>
      <c r="W22" s="36">
        <v>20236.77580399438</v>
      </c>
      <c r="X22" s="36">
        <v>23940.746053184354</v>
      </c>
      <c r="Y22" s="36">
        <v>27722.287851874233</v>
      </c>
      <c r="Z22" s="36">
        <v>31846.957867998255</v>
      </c>
      <c r="AA22" s="36">
        <v>29967.274527419529</v>
      </c>
      <c r="AB22" s="36">
        <v>33797.495579477763</v>
      </c>
      <c r="AC22" s="36">
        <v>38755.541370219507</v>
      </c>
      <c r="AD22" s="36">
        <v>38510.121263935995</v>
      </c>
      <c r="AE22" s="36">
        <v>36809.287356950983</v>
      </c>
      <c r="AF22" s="36">
        <v>38930.201903479785</v>
      </c>
      <c r="AG22" s="36">
        <v>36846.294317203028</v>
      </c>
    </row>
    <row r="23" spans="1:33" ht="25.15" customHeight="1">
      <c r="A23" s="33">
        <v>17</v>
      </c>
      <c r="B23" s="34" t="s">
        <v>13</v>
      </c>
      <c r="C23" s="35">
        <v>143834.34946970223</v>
      </c>
      <c r="D23" s="36">
        <v>171056.49504427271</v>
      </c>
      <c r="E23" s="36">
        <v>180432.94342927312</v>
      </c>
      <c r="F23" s="36">
        <v>190333.63801083426</v>
      </c>
      <c r="G23" s="36">
        <v>192660.05348967825</v>
      </c>
      <c r="H23" s="36">
        <v>216086.25334037715</v>
      </c>
      <c r="I23" s="36">
        <v>236771.07382531161</v>
      </c>
      <c r="J23" s="36">
        <v>223660.46131225044</v>
      </c>
      <c r="K23" s="36">
        <v>230729.01407891078</v>
      </c>
      <c r="L23" s="36">
        <v>241874.24312786834</v>
      </c>
      <c r="M23" s="36">
        <v>231662.90266243511</v>
      </c>
      <c r="N23" s="36">
        <v>252229.03367546838</v>
      </c>
      <c r="O23" s="36">
        <v>240609.27345359593</v>
      </c>
      <c r="P23" s="36">
        <v>255134.99941627652</v>
      </c>
      <c r="Q23" s="36">
        <v>251114.67570883391</v>
      </c>
      <c r="R23" s="36">
        <v>259506.71252342232</v>
      </c>
      <c r="S23" s="36">
        <v>255400.07329015646</v>
      </c>
      <c r="T23" s="36">
        <v>241899.6356079143</v>
      </c>
      <c r="U23" s="36">
        <v>251853.35596153955</v>
      </c>
      <c r="V23" s="36">
        <v>252658.10584335576</v>
      </c>
      <c r="W23" s="36">
        <v>278531.00236372807</v>
      </c>
      <c r="X23" s="36">
        <v>239737.09123112337</v>
      </c>
      <c r="Y23" s="36">
        <v>255889.13886766459</v>
      </c>
      <c r="Z23" s="36">
        <v>273084.63017576921</v>
      </c>
      <c r="AA23" s="36">
        <v>226243.14575884558</v>
      </c>
      <c r="AB23" s="36">
        <v>238152.51780402128</v>
      </c>
      <c r="AC23" s="36">
        <v>246343.30080082591</v>
      </c>
      <c r="AD23" s="36">
        <v>237536.01673059221</v>
      </c>
      <c r="AE23" s="36">
        <v>225523.35113852809</v>
      </c>
      <c r="AF23" s="36">
        <v>228827.66295079279</v>
      </c>
      <c r="AG23" s="36">
        <v>220213.47330494632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350</v>
      </c>
      <c r="I24" s="36">
        <v>2190</v>
      </c>
      <c r="J24" s="36">
        <v>9230</v>
      </c>
      <c r="K24" s="36">
        <v>18600</v>
      </c>
      <c r="L24" s="36">
        <v>18368.400000000001</v>
      </c>
      <c r="M24" s="36">
        <v>18892.142857142855</v>
      </c>
      <c r="N24" s="36">
        <v>17331.071428571431</v>
      </c>
      <c r="O24" s="36">
        <v>14187.500000000002</v>
      </c>
      <c r="P24" s="36">
        <v>12030</v>
      </c>
      <c r="Q24" s="36">
        <v>12587.857142857143</v>
      </c>
      <c r="R24" s="36">
        <v>12886.428571428572</v>
      </c>
      <c r="S24" s="36">
        <v>25870.645785243763</v>
      </c>
      <c r="T24" s="36">
        <v>119608.09812044534</v>
      </c>
      <c r="U24" s="36">
        <v>278083.87558825867</v>
      </c>
      <c r="V24" s="36">
        <v>383988.60612909537</v>
      </c>
      <c r="W24" s="36">
        <v>309923.44774529705</v>
      </c>
      <c r="X24" s="36">
        <v>449415.7944892263</v>
      </c>
      <c r="Y24" s="36">
        <v>570576.37305411685</v>
      </c>
      <c r="Z24" s="36">
        <v>614562.06359799032</v>
      </c>
      <c r="AA24" s="36">
        <v>607105.23975113709</v>
      </c>
      <c r="AB24" s="36">
        <v>432920.83112377342</v>
      </c>
      <c r="AC24" s="36">
        <v>456736.58968718204</v>
      </c>
      <c r="AD24" s="36">
        <v>560126.3179490841</v>
      </c>
      <c r="AE24" s="36">
        <v>534585.83495193755</v>
      </c>
      <c r="AF24" s="36">
        <v>659765.16407242964</v>
      </c>
      <c r="AG24" s="36">
        <v>710793.01783760532</v>
      </c>
    </row>
    <row r="25" spans="1:33" ht="14.1" customHeight="1">
      <c r="A25" s="33">
        <v>19</v>
      </c>
      <c r="B25" s="34" t="s">
        <v>15</v>
      </c>
      <c r="C25" s="35">
        <v>175005.73333333331</v>
      </c>
      <c r="D25" s="36">
        <v>173279.86666666667</v>
      </c>
      <c r="E25" s="36">
        <v>186009.20000000004</v>
      </c>
      <c r="F25" s="36">
        <v>213937.33333333334</v>
      </c>
      <c r="G25" s="36">
        <v>206871.33333333334</v>
      </c>
      <c r="H25" s="36">
        <v>204567.25333333333</v>
      </c>
      <c r="I25" s="36">
        <v>277669.22666666663</v>
      </c>
      <c r="J25" s="36">
        <v>186040.26666666669</v>
      </c>
      <c r="K25" s="36">
        <v>174633.33333333334</v>
      </c>
      <c r="L25" s="36">
        <v>164264</v>
      </c>
      <c r="M25" s="36">
        <v>205389.86666666667</v>
      </c>
      <c r="N25" s="36">
        <v>216360</v>
      </c>
      <c r="O25" s="36">
        <v>258136</v>
      </c>
      <c r="P25" s="36">
        <v>289863.92</v>
      </c>
      <c r="Q25" s="36">
        <v>315301.54666666669</v>
      </c>
      <c r="R25" s="36">
        <v>324754</v>
      </c>
      <c r="S25" s="36">
        <v>342258.85333333333</v>
      </c>
      <c r="T25" s="36">
        <v>402378.93333333335</v>
      </c>
      <c r="U25" s="36">
        <v>419743.60000000003</v>
      </c>
      <c r="V25" s="36">
        <v>472578.66666666669</v>
      </c>
      <c r="W25" s="36">
        <v>553599.46799999999</v>
      </c>
      <c r="X25" s="36">
        <v>543804.62666666671</v>
      </c>
      <c r="Y25" s="36">
        <v>574385.8666666667</v>
      </c>
      <c r="Z25" s="36">
        <v>640963.20000000007</v>
      </c>
      <c r="AA25" s="36">
        <v>652110.89333333343</v>
      </c>
      <c r="AB25" s="36">
        <v>655695.19866666663</v>
      </c>
      <c r="AC25" s="36">
        <v>770931.8817777778</v>
      </c>
      <c r="AD25" s="36">
        <v>799963.62719999999</v>
      </c>
      <c r="AE25" s="36">
        <v>746150.40407420939</v>
      </c>
      <c r="AF25" s="36">
        <v>733022.82317880017</v>
      </c>
      <c r="AG25" s="36">
        <v>764631.41505086666</v>
      </c>
    </row>
    <row r="26" spans="1:33" ht="14.1" customHeight="1">
      <c r="A26" s="37">
        <v>20</v>
      </c>
      <c r="B26" s="38" t="s">
        <v>16</v>
      </c>
      <c r="C26" s="39">
        <v>235504.70219435732</v>
      </c>
      <c r="D26" s="40">
        <v>237570.53291536044</v>
      </c>
      <c r="E26" s="40">
        <v>238603.44827586206</v>
      </c>
      <c r="F26" s="40">
        <v>238603.44827586206</v>
      </c>
      <c r="G26" s="40">
        <v>232405.95611285267</v>
      </c>
      <c r="H26" s="40">
        <v>235539.18495297804</v>
      </c>
      <c r="I26" s="40">
        <v>238332.2884012539</v>
      </c>
      <c r="J26" s="40">
        <v>244636.36363636362</v>
      </c>
      <c r="K26" s="40">
        <v>254137.93103448275</v>
      </c>
      <c r="L26" s="40">
        <v>272802.50783699052</v>
      </c>
      <c r="M26" s="40">
        <v>296238.2445141066</v>
      </c>
      <c r="N26" s="40">
        <v>309849.52978056425</v>
      </c>
      <c r="O26" s="40">
        <v>320815.04702194349</v>
      </c>
      <c r="P26" s="40">
        <v>319620.68965517246</v>
      </c>
      <c r="Q26" s="40">
        <v>337131.66144200624</v>
      </c>
      <c r="R26" s="40">
        <v>349253.36990595609</v>
      </c>
      <c r="S26" s="40">
        <v>386112.38244514097</v>
      </c>
      <c r="T26" s="40">
        <v>376346.94514106587</v>
      </c>
      <c r="U26" s="40">
        <v>379259.1489028213</v>
      </c>
      <c r="V26" s="40">
        <v>376706.58150470222</v>
      </c>
      <c r="W26" s="40">
        <v>386765.33228840126</v>
      </c>
      <c r="X26" s="40">
        <v>383338.04388714739</v>
      </c>
      <c r="Y26" s="40">
        <v>394610.45924764889</v>
      </c>
      <c r="Z26" s="40">
        <v>410359.97962382447</v>
      </c>
      <c r="AA26" s="40">
        <v>412783.63166144211</v>
      </c>
      <c r="AB26" s="40">
        <v>420614.590909091</v>
      </c>
      <c r="AC26" s="40">
        <v>433684.03448275861</v>
      </c>
      <c r="AD26" s="40">
        <v>433794.2398119123</v>
      </c>
      <c r="AE26" s="40">
        <v>437110.24137931038</v>
      </c>
      <c r="AF26" s="40">
        <v>439023.20689655177</v>
      </c>
      <c r="AG26" s="40">
        <v>440350.13603574655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1128356.4288512801</v>
      </c>
      <c r="D28" s="48">
        <v>1215690.6175790424</v>
      </c>
      <c r="E28" s="48">
        <v>1133048.5943090422</v>
      </c>
      <c r="F28" s="48">
        <v>1101840.8183866371</v>
      </c>
      <c r="G28" s="48">
        <v>985942.2673994326</v>
      </c>
      <c r="H28" s="48">
        <v>1015171.1999465686</v>
      </c>
      <c r="I28" s="48">
        <v>1079538.2139210689</v>
      </c>
      <c r="J28" s="48">
        <v>931066.27379631472</v>
      </c>
      <c r="K28" s="48">
        <v>933247.72781289986</v>
      </c>
      <c r="L28" s="48">
        <v>910198.9356797596</v>
      </c>
      <c r="M28" s="48">
        <v>815917.0504682574</v>
      </c>
      <c r="N28" s="48">
        <v>843399.01589399343</v>
      </c>
      <c r="O28" s="48">
        <v>789769.2845887678</v>
      </c>
      <c r="P28" s="48">
        <v>840148.15014896402</v>
      </c>
      <c r="Q28" s="48">
        <v>827406.32891887636</v>
      </c>
      <c r="R28" s="48">
        <v>852267.23933374311</v>
      </c>
      <c r="S28" s="48">
        <v>844220.37576192454</v>
      </c>
      <c r="T28" s="48">
        <v>769667.3161011464</v>
      </c>
      <c r="U28" s="48">
        <v>847716.17171876167</v>
      </c>
      <c r="V28" s="48">
        <v>850998.64380611514</v>
      </c>
      <c r="W28" s="48">
        <v>943565.51401267026</v>
      </c>
      <c r="X28" s="48">
        <v>763644.21542201668</v>
      </c>
      <c r="Y28" s="48">
        <v>852082.64686686243</v>
      </c>
      <c r="Z28" s="48">
        <v>936841.00862919586</v>
      </c>
      <c r="AA28" s="48">
        <v>739962.83323001477</v>
      </c>
      <c r="AB28" s="48">
        <v>805007.38430231262</v>
      </c>
      <c r="AC28" s="48">
        <v>846596.2694869187</v>
      </c>
      <c r="AD28" s="48">
        <v>809635.36069678224</v>
      </c>
      <c r="AE28" s="48">
        <v>742491.20554710203</v>
      </c>
      <c r="AF28" s="48">
        <v>742958.99683112581</v>
      </c>
      <c r="AG28" s="48">
        <v>681119.77658065583</v>
      </c>
    </row>
    <row r="29" spans="1:33" ht="15.95" customHeight="1">
      <c r="A29" s="49" t="s">
        <v>19</v>
      </c>
      <c r="B29" s="50" t="s">
        <v>20</v>
      </c>
      <c r="C29" s="35">
        <v>1212199.7955380604</v>
      </c>
      <c r="D29" s="36">
        <v>1334460.3700551037</v>
      </c>
      <c r="E29" s="36">
        <v>1270183.1280262107</v>
      </c>
      <c r="F29" s="36">
        <v>1258511.9953858289</v>
      </c>
      <c r="G29" s="36">
        <v>1143789.6965148323</v>
      </c>
      <c r="H29" s="36">
        <v>1192583.9006851742</v>
      </c>
      <c r="I29" s="36">
        <v>1267589.87242243</v>
      </c>
      <c r="J29" s="36">
        <v>1104720.6431344387</v>
      </c>
      <c r="K29" s="36">
        <v>1111296.3634482271</v>
      </c>
      <c r="L29" s="36">
        <v>1084833.4116535292</v>
      </c>
      <c r="M29" s="36">
        <v>980018.39062743681</v>
      </c>
      <c r="N29" s="36">
        <v>1025191.2725618408</v>
      </c>
      <c r="O29" s="36">
        <v>950914.44048992696</v>
      </c>
      <c r="P29" s="36">
        <v>995254.54965036374</v>
      </c>
      <c r="Q29" s="36">
        <v>970406.76312210294</v>
      </c>
      <c r="R29" s="36">
        <v>1002567.3776068044</v>
      </c>
      <c r="S29" s="36">
        <v>993588.95788396336</v>
      </c>
      <c r="T29" s="36">
        <v>883253.02037042822</v>
      </c>
      <c r="U29" s="36">
        <v>957082.71265258943</v>
      </c>
      <c r="V29" s="36">
        <v>936177.82611037197</v>
      </c>
      <c r="W29" s="36">
        <v>991936.03072602022</v>
      </c>
      <c r="X29" s="36">
        <v>758990.21709152067</v>
      </c>
      <c r="Y29" s="36">
        <v>805598.96842050296</v>
      </c>
      <c r="Z29" s="36">
        <v>845534.90459425701</v>
      </c>
      <c r="AA29" s="36">
        <v>637841.19060198287</v>
      </c>
      <c r="AB29" s="36">
        <v>687666.46647073398</v>
      </c>
      <c r="AC29" s="36">
        <v>719284.30763795495</v>
      </c>
      <c r="AD29" s="36">
        <v>690098.84552700841</v>
      </c>
      <c r="AE29" s="36">
        <v>641525.13363707857</v>
      </c>
      <c r="AF29" s="36">
        <v>651466.17647640989</v>
      </c>
      <c r="AG29" s="36">
        <v>590046.74709150847</v>
      </c>
    </row>
    <row r="30" spans="1:33" ht="15.95" customHeight="1">
      <c r="A30" s="49" t="s">
        <v>21</v>
      </c>
      <c r="B30" s="50" t="s">
        <v>22</v>
      </c>
      <c r="C30" s="35">
        <v>386269.31642356969</v>
      </c>
      <c r="D30" s="36">
        <v>470389.42380126531</v>
      </c>
      <c r="E30" s="36">
        <v>500346.99902294669</v>
      </c>
      <c r="F30" s="36">
        <v>534528.67297361034</v>
      </c>
      <c r="G30" s="36">
        <v>542267.84769237996</v>
      </c>
      <c r="H30" s="36">
        <v>643234.97634464514</v>
      </c>
      <c r="I30" s="36">
        <v>744798.67990236427</v>
      </c>
      <c r="J30" s="36">
        <v>718073.60804053745</v>
      </c>
      <c r="K30" s="36">
        <v>773782.25952555554</v>
      </c>
      <c r="L30" s="36">
        <v>819014.64498214412</v>
      </c>
      <c r="M30" s="36">
        <v>793662.87251675141</v>
      </c>
      <c r="N30" s="36">
        <v>870171.22795380745</v>
      </c>
      <c r="O30" s="36">
        <v>847263.61635412299</v>
      </c>
      <c r="P30" s="36">
        <v>932253.23210354033</v>
      </c>
      <c r="Q30" s="36">
        <v>947864.37342651247</v>
      </c>
      <c r="R30" s="36">
        <v>1013452.5385360513</v>
      </c>
      <c r="S30" s="36">
        <v>1077535.2149956475</v>
      </c>
      <c r="T30" s="36">
        <v>1150947.2391640972</v>
      </c>
      <c r="U30" s="36">
        <v>1461597.3208186557</v>
      </c>
      <c r="V30" s="36">
        <v>1622945.7807030515</v>
      </c>
      <c r="W30" s="36">
        <v>1734092.5556483413</v>
      </c>
      <c r="X30" s="36">
        <v>1714721.2156026086</v>
      </c>
      <c r="Y30" s="36">
        <v>2038905.1337524168</v>
      </c>
      <c r="Z30" s="36">
        <v>2279639.5084965378</v>
      </c>
      <c r="AA30" s="36">
        <v>2019773.4803890733</v>
      </c>
      <c r="AB30" s="36">
        <v>2039538.7572804589</v>
      </c>
      <c r="AC30" s="36">
        <v>2234799.4971020012</v>
      </c>
      <c r="AD30" s="36">
        <v>2366170.3651071703</v>
      </c>
      <c r="AE30" s="36">
        <v>2275963.6490040277</v>
      </c>
      <c r="AF30" s="36">
        <v>2473863.8179684328</v>
      </c>
      <c r="AG30" s="36">
        <v>2468992.7071310561</v>
      </c>
    </row>
    <row r="31" spans="1:33" ht="15.95" customHeight="1">
      <c r="A31" s="51" t="s">
        <v>23</v>
      </c>
      <c r="B31" s="52" t="s">
        <v>30</v>
      </c>
      <c r="C31" s="39">
        <v>410510.43552769063</v>
      </c>
      <c r="D31" s="40">
        <v>410850.39958202711</v>
      </c>
      <c r="E31" s="40">
        <v>424612.6482758621</v>
      </c>
      <c r="F31" s="40">
        <v>452540.7816091954</v>
      </c>
      <c r="G31" s="40">
        <v>439277.28944618604</v>
      </c>
      <c r="H31" s="40">
        <v>440106.43828631134</v>
      </c>
      <c r="I31" s="40">
        <v>516001.51506792055</v>
      </c>
      <c r="J31" s="40">
        <v>430676.63030303031</v>
      </c>
      <c r="K31" s="40">
        <v>428771.2643678161</v>
      </c>
      <c r="L31" s="40">
        <v>437066.50783699052</v>
      </c>
      <c r="M31" s="40">
        <v>501628.11118077324</v>
      </c>
      <c r="N31" s="40">
        <v>526209.52978056425</v>
      </c>
      <c r="O31" s="40">
        <v>578951.04702194349</v>
      </c>
      <c r="P31" s="40">
        <v>609484.60965517245</v>
      </c>
      <c r="Q31" s="40">
        <v>652433.20810867287</v>
      </c>
      <c r="R31" s="40">
        <v>674007.36990595609</v>
      </c>
      <c r="S31" s="40">
        <v>728371.23577847425</v>
      </c>
      <c r="T31" s="40">
        <v>778725.87847439921</v>
      </c>
      <c r="U31" s="40">
        <v>799002.74890282133</v>
      </c>
      <c r="V31" s="40">
        <v>849285.24817136885</v>
      </c>
      <c r="W31" s="40">
        <v>940364.80028840131</v>
      </c>
      <c r="X31" s="40">
        <v>927142.67055381415</v>
      </c>
      <c r="Y31" s="40">
        <v>968996.32591431565</v>
      </c>
      <c r="Z31" s="40">
        <v>1051323.1796238245</v>
      </c>
      <c r="AA31" s="40">
        <v>1064894.5249947757</v>
      </c>
      <c r="AB31" s="40">
        <v>1076309.7895757577</v>
      </c>
      <c r="AC31" s="40">
        <v>1204615.9162605363</v>
      </c>
      <c r="AD31" s="40">
        <v>1233757.8670119122</v>
      </c>
      <c r="AE31" s="40">
        <v>1183260.6454535197</v>
      </c>
      <c r="AF31" s="40">
        <v>1172046.0300753519</v>
      </c>
      <c r="AG31" s="40">
        <v>1204981.5510866132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3137335.9763406012</v>
      </c>
      <c r="D33" s="55">
        <v>3431390.8110174383</v>
      </c>
      <c r="E33" s="55">
        <v>3328191.3696340616</v>
      </c>
      <c r="F33" s="55">
        <v>3347422.2683552718</v>
      </c>
      <c r="G33" s="55">
        <v>3111277.1010528309</v>
      </c>
      <c r="H33" s="55">
        <v>3291096.5152626992</v>
      </c>
      <c r="I33" s="55">
        <v>3607928.281313784</v>
      </c>
      <c r="J33" s="55">
        <v>3184537.1552743209</v>
      </c>
      <c r="K33" s="55">
        <v>3247097.6151544987</v>
      </c>
      <c r="L33" s="55">
        <v>3251113.5001524235</v>
      </c>
      <c r="M33" s="55">
        <v>3091226.4247932192</v>
      </c>
      <c r="N33" s="55">
        <v>3264971.046190206</v>
      </c>
      <c r="O33" s="55">
        <v>3166898.3884547614</v>
      </c>
      <c r="P33" s="55">
        <v>3377140.5415580403</v>
      </c>
      <c r="Q33" s="55">
        <v>3398110.6735761645</v>
      </c>
      <c r="R33" s="55">
        <v>3542294.5253825551</v>
      </c>
      <c r="S33" s="55">
        <v>3643715.7844200097</v>
      </c>
      <c r="T33" s="55">
        <v>3582593.4541100711</v>
      </c>
      <c r="U33" s="55">
        <v>4065398.9540928281</v>
      </c>
      <c r="V33" s="55">
        <v>4259407.4987909077</v>
      </c>
      <c r="W33" s="55">
        <v>4609958.9006754328</v>
      </c>
      <c r="X33" s="55">
        <v>4164498.3186699604</v>
      </c>
      <c r="Y33" s="55">
        <v>4665583.0749540981</v>
      </c>
      <c r="Z33" s="55">
        <v>5113338.6013438152</v>
      </c>
      <c r="AA33" s="55">
        <v>4462472.0292158462</v>
      </c>
      <c r="AB33" s="56">
        <v>4608522.3976292629</v>
      </c>
      <c r="AC33" s="56">
        <v>5005295.9904874116</v>
      </c>
      <c r="AD33" s="56">
        <v>5099662.438342873</v>
      </c>
      <c r="AE33" s="56">
        <v>4843240.6336417273</v>
      </c>
      <c r="AF33" s="56">
        <v>5040335.0213513207</v>
      </c>
      <c r="AG33" s="56">
        <v>4945140.7818898335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2901831.2741462439</v>
      </c>
      <c r="D35" s="48">
        <v>3193820.278102078</v>
      </c>
      <c r="E35" s="48">
        <v>3089587.9213581993</v>
      </c>
      <c r="F35" s="48">
        <v>3108818.8200794095</v>
      </c>
      <c r="G35" s="48">
        <v>2878871.1449399781</v>
      </c>
      <c r="H35" s="48">
        <v>3055557.3303097212</v>
      </c>
      <c r="I35" s="48">
        <v>3369595.99291253</v>
      </c>
      <c r="J35" s="48">
        <v>2939900.7916379571</v>
      </c>
      <c r="K35" s="48">
        <v>2992959.6841200162</v>
      </c>
      <c r="L35" s="48">
        <v>2978310.992315433</v>
      </c>
      <c r="M35" s="48">
        <v>2794988.1802791124</v>
      </c>
      <c r="N35" s="48">
        <v>2955121.5164096416</v>
      </c>
      <c r="O35" s="48">
        <v>2846083.3414328177</v>
      </c>
      <c r="P35" s="48">
        <v>3057519.8519028677</v>
      </c>
      <c r="Q35" s="48">
        <v>3060979.0121341581</v>
      </c>
      <c r="R35" s="48">
        <v>3193041.155476599</v>
      </c>
      <c r="S35" s="48">
        <v>3257603.401974869</v>
      </c>
      <c r="T35" s="48">
        <v>3206246.5089690052</v>
      </c>
      <c r="U35" s="48">
        <v>3686139.8051900067</v>
      </c>
      <c r="V35" s="48">
        <v>3882700.9172862056</v>
      </c>
      <c r="W35" s="48">
        <v>4223193.5683870316</v>
      </c>
      <c r="X35" s="48">
        <v>3781160.2747828132</v>
      </c>
      <c r="Y35" s="48">
        <v>4270972.6157064494</v>
      </c>
      <c r="Z35" s="48">
        <v>4702978.6217199909</v>
      </c>
      <c r="AA35" s="48">
        <v>4049688.3975544041</v>
      </c>
      <c r="AB35" s="59">
        <v>4187907.8067201721</v>
      </c>
      <c r="AC35" s="59">
        <v>4571611.9560046531</v>
      </c>
      <c r="AD35" s="59">
        <v>4665868.1985309608</v>
      </c>
      <c r="AE35" s="59">
        <v>4406130.3922624169</v>
      </c>
      <c r="AF35" s="59">
        <v>4601311.8144547688</v>
      </c>
      <c r="AG35" s="59">
        <v>4504790.6458540866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5" orientation="landscape" r:id="rId1"/>
  <headerFooter scaleWithDoc="0" alignWithMargins="0">
    <oddHeader>&amp;C&amp;"Arial,Fett"&amp;12Brennstoffumsatz/-input&amp;"Arial,Standard"
&amp;10(in Kubikmeter, effektive Jahreswerte)&amp;R&amp;"Arial,Standard"Tabelle J&amp;LSchweizerische Holzenergiestatistik EJ2020</oddHeader>
    <oddFooter>&amp;RAugust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G35"/>
  <sheetViews>
    <sheetView view="pageLayout" zoomScaleNormal="75" zoomScaleSheetLayoutView="75" workbookViewId="0"/>
  </sheetViews>
  <sheetFormatPr baseColWidth="10" defaultColWidth="11.42578125" defaultRowHeight="12"/>
  <cols>
    <col min="1" max="1" width="5.28515625" style="28" customWidth="1"/>
    <col min="2" max="2" width="32.85546875" style="28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226.48588008182276</v>
      </c>
      <c r="D2" s="32">
        <v>265.77113188591807</v>
      </c>
      <c r="E2" s="32">
        <v>264.85592447419128</v>
      </c>
      <c r="F2" s="32">
        <v>271.49130829525012</v>
      </c>
      <c r="G2" s="32">
        <v>252.19528443932649</v>
      </c>
      <c r="H2" s="32">
        <v>270.33704983999814</v>
      </c>
      <c r="I2" s="32">
        <v>283.11765922735577</v>
      </c>
      <c r="J2" s="32">
        <v>239.67725483709984</v>
      </c>
      <c r="K2" s="32">
        <v>234.82965491097727</v>
      </c>
      <c r="L2" s="32">
        <v>223.81579276816771</v>
      </c>
      <c r="M2" s="32">
        <v>195.33498802514433</v>
      </c>
      <c r="N2" s="32">
        <v>201.70250752679738</v>
      </c>
      <c r="O2" s="32">
        <v>186.36968034276146</v>
      </c>
      <c r="P2" s="32">
        <v>190.91641113691284</v>
      </c>
      <c r="Q2" s="32">
        <v>181.23560605895119</v>
      </c>
      <c r="R2" s="32">
        <v>180.53198604073998</v>
      </c>
      <c r="S2" s="32">
        <v>175.89811694281281</v>
      </c>
      <c r="T2" s="32">
        <v>159.24629352471135</v>
      </c>
      <c r="U2" s="32">
        <v>165.24416384374305</v>
      </c>
      <c r="V2" s="32">
        <v>143.11858111007638</v>
      </c>
      <c r="W2" s="32">
        <v>123.50163311951414</v>
      </c>
      <c r="X2" s="32">
        <v>86.606458942396756</v>
      </c>
      <c r="Y2" s="32">
        <v>84.358485426630224</v>
      </c>
      <c r="Z2" s="32">
        <v>83.563936775789543</v>
      </c>
      <c r="AA2" s="32">
        <v>61.545392930202674</v>
      </c>
      <c r="AB2" s="32">
        <v>64.230767144931477</v>
      </c>
      <c r="AC2" s="32">
        <v>68.483045895711072</v>
      </c>
      <c r="AD2" s="32">
        <v>66.656420586547767</v>
      </c>
      <c r="AE2" s="32">
        <v>62.194682007546</v>
      </c>
      <c r="AF2" s="32">
        <v>62.380209054624643</v>
      </c>
      <c r="AG2" s="32">
        <v>57.624125057640043</v>
      </c>
    </row>
    <row r="3" spans="1:33" ht="14.1" customHeight="1">
      <c r="A3" s="33">
        <v>2</v>
      </c>
      <c r="B3" s="34" t="s">
        <v>3</v>
      </c>
      <c r="C3" s="35">
        <v>258.25613368693752</v>
      </c>
      <c r="D3" s="36">
        <v>352.31152894005993</v>
      </c>
      <c r="E3" s="36">
        <v>398.08640172072535</v>
      </c>
      <c r="F3" s="36">
        <v>452.58856399793717</v>
      </c>
      <c r="G3" s="36">
        <v>461.37545070782949</v>
      </c>
      <c r="H3" s="36">
        <v>545.23936037415513</v>
      </c>
      <c r="I3" s="36">
        <v>656.50651825810735</v>
      </c>
      <c r="J3" s="36">
        <v>638.98404955110107</v>
      </c>
      <c r="K3" s="36">
        <v>721.59930078878551</v>
      </c>
      <c r="L3" s="36">
        <v>777.25619154211813</v>
      </c>
      <c r="M3" s="36">
        <v>765.58462086358747</v>
      </c>
      <c r="N3" s="36">
        <v>845.6964839612466</v>
      </c>
      <c r="O3" s="36">
        <v>821.57567972647189</v>
      </c>
      <c r="P3" s="36">
        <v>897.35061016831014</v>
      </c>
      <c r="Q3" s="36">
        <v>907.31717378430073</v>
      </c>
      <c r="R3" s="36">
        <v>952.87553906704977</v>
      </c>
      <c r="S3" s="36">
        <v>982.98588417260248</v>
      </c>
      <c r="T3" s="36">
        <v>929.72258965359845</v>
      </c>
      <c r="U3" s="36">
        <v>1060.7622664144203</v>
      </c>
      <c r="V3" s="36">
        <v>1095.6578840541013</v>
      </c>
      <c r="W3" s="36">
        <v>1211.4211186817242</v>
      </c>
      <c r="X3" s="36">
        <v>969.30146241969067</v>
      </c>
      <c r="Y3" s="36">
        <v>1060.0163128181089</v>
      </c>
      <c r="Z3" s="36">
        <v>1146.2579544681321</v>
      </c>
      <c r="AA3" s="36">
        <v>887.26640377621766</v>
      </c>
      <c r="AB3" s="36">
        <v>933.26715050412577</v>
      </c>
      <c r="AC3" s="36">
        <v>941.1110712305682</v>
      </c>
      <c r="AD3" s="36">
        <v>864.57914995434976</v>
      </c>
      <c r="AE3" s="36">
        <v>758.87618427079451</v>
      </c>
      <c r="AF3" s="36">
        <v>734.96811668835198</v>
      </c>
      <c r="AG3" s="36">
        <v>649.25161877004439</v>
      </c>
    </row>
    <row r="4" spans="1:33" ht="14.1" customHeight="1">
      <c r="A4" s="33">
        <v>3</v>
      </c>
      <c r="B4" s="34" t="s">
        <v>4</v>
      </c>
      <c r="C4" s="35">
        <v>1143.937556939926</v>
      </c>
      <c r="D4" s="36">
        <v>1395.1922211042515</v>
      </c>
      <c r="E4" s="36">
        <v>1455.0610004139294</v>
      </c>
      <c r="F4" s="36">
        <v>1550.5275344515089</v>
      </c>
      <c r="G4" s="36">
        <v>1540.0949411807865</v>
      </c>
      <c r="H4" s="36">
        <v>1769.4858429627334</v>
      </c>
      <c r="I4" s="36">
        <v>2032.1501191904647</v>
      </c>
      <c r="J4" s="36">
        <v>1926.8821924599572</v>
      </c>
      <c r="K4" s="36">
        <v>2140.5469132438689</v>
      </c>
      <c r="L4" s="36">
        <v>2260.2090447755263</v>
      </c>
      <c r="M4" s="36">
        <v>2147.8550199157585</v>
      </c>
      <c r="N4" s="36">
        <v>2248.1632307433788</v>
      </c>
      <c r="O4" s="36">
        <v>2212.5664650049389</v>
      </c>
      <c r="P4" s="36">
        <v>2481.8320778175867</v>
      </c>
      <c r="Q4" s="36">
        <v>2566.641919541421</v>
      </c>
      <c r="R4" s="36">
        <v>2789.3782912930728</v>
      </c>
      <c r="S4" s="36">
        <v>2936.5467085739142</v>
      </c>
      <c r="T4" s="36">
        <v>2825.4030628916357</v>
      </c>
      <c r="U4" s="36">
        <v>3262.3813794602897</v>
      </c>
      <c r="V4" s="36">
        <v>3396.4712790901681</v>
      </c>
      <c r="W4" s="36">
        <v>3879.3372637296288</v>
      </c>
      <c r="X4" s="36">
        <v>3173.8641162017552</v>
      </c>
      <c r="Y4" s="36">
        <v>3546.9924315164976</v>
      </c>
      <c r="Z4" s="36">
        <v>3924.0038208507644</v>
      </c>
      <c r="AA4" s="36">
        <v>3094.4373720224571</v>
      </c>
      <c r="AB4" s="36">
        <v>3370.2454706769272</v>
      </c>
      <c r="AC4" s="36">
        <v>3571.6752961579396</v>
      </c>
      <c r="AD4" s="36">
        <v>3429.1882602824276</v>
      </c>
      <c r="AE4" s="36">
        <v>3131.1583668378162</v>
      </c>
      <c r="AF4" s="36">
        <v>3103.3515647489685</v>
      </c>
      <c r="AG4" s="36">
        <v>2829.1490252658177</v>
      </c>
    </row>
    <row r="5" spans="1:33" ht="14.1" customHeight="1">
      <c r="A5" s="33" t="s">
        <v>36</v>
      </c>
      <c r="B5" s="34" t="s">
        <v>5</v>
      </c>
      <c r="C5" s="35">
        <v>1829.5508696744857</v>
      </c>
      <c r="D5" s="36">
        <v>1969.5096349409255</v>
      </c>
      <c r="E5" s="36">
        <v>1836.3698026306331</v>
      </c>
      <c r="F5" s="36">
        <v>1798.3797137296824</v>
      </c>
      <c r="G5" s="36">
        <v>1607.5318742142324</v>
      </c>
      <c r="H5" s="36">
        <v>1552.0525358422265</v>
      </c>
      <c r="I5" s="36">
        <v>1652.1231760612652</v>
      </c>
      <c r="J5" s="36">
        <v>1397.2693409501549</v>
      </c>
      <c r="K5" s="36">
        <v>1322.0256331754958</v>
      </c>
      <c r="L5" s="36">
        <v>1211.4117594648035</v>
      </c>
      <c r="M5" s="36">
        <v>1011.7278907525596</v>
      </c>
      <c r="N5" s="36">
        <v>883.9604635607285</v>
      </c>
      <c r="O5" s="36">
        <v>727.27851208829065</v>
      </c>
      <c r="P5" s="36">
        <v>702.00270774901253</v>
      </c>
      <c r="Q5" s="36">
        <v>629.90148604569083</v>
      </c>
      <c r="R5" s="36">
        <v>583.88762837321224</v>
      </c>
      <c r="S5" s="36">
        <v>508.34866419157311</v>
      </c>
      <c r="T5" s="36">
        <v>398.32775043689236</v>
      </c>
      <c r="U5" s="36">
        <v>356.25522907621314</v>
      </c>
      <c r="V5" s="36">
        <v>289.94503365315131</v>
      </c>
      <c r="W5" s="36">
        <v>254.15585788151625</v>
      </c>
      <c r="X5" s="36">
        <v>184.80682279540196</v>
      </c>
      <c r="Y5" s="36">
        <v>184.43056782655557</v>
      </c>
      <c r="Z5" s="36">
        <v>176.97957478491716</v>
      </c>
      <c r="AA5" s="36">
        <v>120.29452700060105</v>
      </c>
      <c r="AB5" s="36">
        <v>112.86017621201236</v>
      </c>
      <c r="AC5" s="36">
        <v>102.95315029160696</v>
      </c>
      <c r="AD5" s="36">
        <v>80.961131892901363</v>
      </c>
      <c r="AE5" s="36">
        <v>73.58076960276972</v>
      </c>
      <c r="AF5" s="36">
        <v>73.922846574832789</v>
      </c>
      <c r="AG5" s="36">
        <v>64.02230511184743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2.2926079276975986</v>
      </c>
      <c r="L6" s="36">
        <v>3.84631313968706</v>
      </c>
      <c r="M6" s="36">
        <v>6.5736678323292121</v>
      </c>
      <c r="N6" s="36">
        <v>11.792996369935388</v>
      </c>
      <c r="O6" s="36">
        <v>19.1604936085932</v>
      </c>
      <c r="P6" s="36">
        <v>27.410521293354549</v>
      </c>
      <c r="Q6" s="36">
        <v>35.790438620755396</v>
      </c>
      <c r="R6" s="36">
        <v>47.611387092931793</v>
      </c>
      <c r="S6" s="36">
        <v>66.520166105935132</v>
      </c>
      <c r="T6" s="36">
        <v>75.915136896677907</v>
      </c>
      <c r="U6" s="36">
        <v>101.26706622516858</v>
      </c>
      <c r="V6" s="36">
        <v>117.90092362185111</v>
      </c>
      <c r="W6" s="36">
        <v>150.63024295183371</v>
      </c>
      <c r="X6" s="36">
        <v>134.87776580000809</v>
      </c>
      <c r="Y6" s="36">
        <v>163.27780522096603</v>
      </c>
      <c r="Z6" s="36">
        <v>190.32063088561148</v>
      </c>
      <c r="AA6" s="36">
        <v>158.95727853990383</v>
      </c>
      <c r="AB6" s="36">
        <v>181.44366935227907</v>
      </c>
      <c r="AC6" s="36">
        <v>198.73633879375578</v>
      </c>
      <c r="AD6" s="36">
        <v>195.77766848511575</v>
      </c>
      <c r="AE6" s="36">
        <v>186.20367139129277</v>
      </c>
      <c r="AF6" s="36">
        <v>187.14198993243798</v>
      </c>
      <c r="AG6" s="36">
        <v>174.84202557697276</v>
      </c>
    </row>
    <row r="7" spans="1:33" ht="14.1" customHeight="1">
      <c r="A7" s="33">
        <v>5</v>
      </c>
      <c r="B7" s="34" t="s">
        <v>6</v>
      </c>
      <c r="C7" s="35">
        <v>4040.6400941521074</v>
      </c>
      <c r="D7" s="36">
        <v>4245.7882851731538</v>
      </c>
      <c r="E7" s="36">
        <v>3867.6588021638918</v>
      </c>
      <c r="F7" s="36">
        <v>3689.4270284288414</v>
      </c>
      <c r="G7" s="36">
        <v>3224.9430955041548</v>
      </c>
      <c r="H7" s="36">
        <v>3299.7300243535733</v>
      </c>
      <c r="I7" s="36">
        <v>3448.5012255831957</v>
      </c>
      <c r="J7" s="36">
        <v>2942.4237689261936</v>
      </c>
      <c r="K7" s="36">
        <v>2927.7209520266392</v>
      </c>
      <c r="L7" s="36">
        <v>2861.0646016598612</v>
      </c>
      <c r="M7" s="36">
        <v>2560.962253863654</v>
      </c>
      <c r="N7" s="36">
        <v>2736.5249821468046</v>
      </c>
      <c r="O7" s="36">
        <v>2573.620888133089</v>
      </c>
      <c r="P7" s="36">
        <v>2726.9189537395523</v>
      </c>
      <c r="Q7" s="36">
        <v>2669.0840215795529</v>
      </c>
      <c r="R7" s="36">
        <v>2709.7303150632515</v>
      </c>
      <c r="S7" s="36">
        <v>2687.8567918770705</v>
      </c>
      <c r="T7" s="36">
        <v>2449.2109028965438</v>
      </c>
      <c r="U7" s="36">
        <v>2718.6181973013399</v>
      </c>
      <c r="V7" s="36">
        <v>2768.5671689133274</v>
      </c>
      <c r="W7" s="36">
        <v>3175.4867571732761</v>
      </c>
      <c r="X7" s="36">
        <v>2631.6938167856301</v>
      </c>
      <c r="Y7" s="36">
        <v>2995.9183120788512</v>
      </c>
      <c r="Z7" s="36">
        <v>3357.1235234888572</v>
      </c>
      <c r="AA7" s="36">
        <v>2723.0989587501449</v>
      </c>
      <c r="AB7" s="36">
        <v>3029.8430397966708</v>
      </c>
      <c r="AC7" s="36">
        <v>3245.9167947103151</v>
      </c>
      <c r="AD7" s="36">
        <v>3164.8914263629522</v>
      </c>
      <c r="AE7" s="36">
        <v>2962.3436439374877</v>
      </c>
      <c r="AF7" s="36">
        <v>3030.9435616520127</v>
      </c>
      <c r="AG7" s="36">
        <v>2833.2956170765565</v>
      </c>
    </row>
    <row r="8" spans="1:33" ht="14.1" customHeight="1">
      <c r="A8" s="33">
        <v>6</v>
      </c>
      <c r="B8" s="34" t="s">
        <v>7</v>
      </c>
      <c r="C8" s="35">
        <v>3877.1959270139027</v>
      </c>
      <c r="D8" s="36">
        <v>4037.7640287651998</v>
      </c>
      <c r="E8" s="36">
        <v>3619.5741605585772</v>
      </c>
      <c r="F8" s="36">
        <v>3372.175167539971</v>
      </c>
      <c r="G8" s="36">
        <v>2885.4916156651825</v>
      </c>
      <c r="H8" s="36">
        <v>2840.4007198279628</v>
      </c>
      <c r="I8" s="36">
        <v>2864.8952186012657</v>
      </c>
      <c r="J8" s="36">
        <v>2296.9827657791639</v>
      </c>
      <c r="K8" s="36">
        <v>2125.9376102546148</v>
      </c>
      <c r="L8" s="36">
        <v>1912.3332493881926</v>
      </c>
      <c r="M8" s="36">
        <v>1610.5481222568726</v>
      </c>
      <c r="N8" s="36">
        <v>1653.0292803131845</v>
      </c>
      <c r="O8" s="36">
        <v>1499.202009393965</v>
      </c>
      <c r="P8" s="36">
        <v>1531.1723613214185</v>
      </c>
      <c r="Q8" s="36">
        <v>1442.5214623998802</v>
      </c>
      <c r="R8" s="36">
        <v>1427.0906407059961</v>
      </c>
      <c r="S8" s="36">
        <v>1257.521991169978</v>
      </c>
      <c r="T8" s="36">
        <v>1022.808139504717</v>
      </c>
      <c r="U8" s="36">
        <v>998.73383225474447</v>
      </c>
      <c r="V8" s="36">
        <v>888.95550784275088</v>
      </c>
      <c r="W8" s="36">
        <v>853.98690922972753</v>
      </c>
      <c r="X8" s="36">
        <v>627.0710734124674</v>
      </c>
      <c r="Y8" s="36">
        <v>675.58551733596028</v>
      </c>
      <c r="Z8" s="36">
        <v>697.90939182533771</v>
      </c>
      <c r="AA8" s="36">
        <v>516.50372271382673</v>
      </c>
      <c r="AB8" s="36">
        <v>533.20468592899397</v>
      </c>
      <c r="AC8" s="36">
        <v>520.16380932985408</v>
      </c>
      <c r="AD8" s="36">
        <v>468.21482764930124</v>
      </c>
      <c r="AE8" s="36">
        <v>407.84254960831851</v>
      </c>
      <c r="AF8" s="36">
        <v>392.17268100450809</v>
      </c>
      <c r="AG8" s="36">
        <v>343.6484025727724</v>
      </c>
    </row>
    <row r="9" spans="1:33" ht="14.1" customHeight="1">
      <c r="A9" s="33">
        <v>7</v>
      </c>
      <c r="B9" s="34" t="s">
        <v>8</v>
      </c>
      <c r="C9" s="35">
        <v>4642.9347412588031</v>
      </c>
      <c r="D9" s="36">
        <v>4982.4046726259239</v>
      </c>
      <c r="E9" s="36">
        <v>4636.8579224038795</v>
      </c>
      <c r="F9" s="36">
        <v>4523.404991501201</v>
      </c>
      <c r="G9" s="36">
        <v>4044.2754720716143</v>
      </c>
      <c r="H9" s="36">
        <v>4177.2798248384443</v>
      </c>
      <c r="I9" s="36">
        <v>4346.4444039464815</v>
      </c>
      <c r="J9" s="36">
        <v>3697.6842986605666</v>
      </c>
      <c r="K9" s="36">
        <v>3658.6574153596475</v>
      </c>
      <c r="L9" s="36">
        <v>3521.8405489957713</v>
      </c>
      <c r="M9" s="36">
        <v>3126.4597241214778</v>
      </c>
      <c r="N9" s="36">
        <v>3178.1640497903127</v>
      </c>
      <c r="O9" s="36">
        <v>2845.469103215622</v>
      </c>
      <c r="P9" s="36">
        <v>2867.4433724969663</v>
      </c>
      <c r="Q9" s="36">
        <v>2679.5827436329237</v>
      </c>
      <c r="R9" s="36">
        <v>2593.3862575019562</v>
      </c>
      <c r="S9" s="36">
        <v>2335.4870398818425</v>
      </c>
      <c r="T9" s="36">
        <v>1878.7797249701077</v>
      </c>
      <c r="U9" s="36">
        <v>1844.2376343334329</v>
      </c>
      <c r="V9" s="36">
        <v>1639.8231226933003</v>
      </c>
      <c r="W9" s="36">
        <v>1494.2473828384402</v>
      </c>
      <c r="X9" s="36">
        <v>993.51039273363972</v>
      </c>
      <c r="Y9" s="36">
        <v>890.83050850739824</v>
      </c>
      <c r="Z9" s="36">
        <v>756.01708507339481</v>
      </c>
      <c r="AA9" s="36">
        <v>461.06502361921162</v>
      </c>
      <c r="AB9" s="36">
        <v>472.70437176672129</v>
      </c>
      <c r="AC9" s="36">
        <v>472.47160810726797</v>
      </c>
      <c r="AD9" s="36">
        <v>432.14629215442221</v>
      </c>
      <c r="AE9" s="36">
        <v>383.95725615705607</v>
      </c>
      <c r="AF9" s="36">
        <v>371.33821765401922</v>
      </c>
      <c r="AG9" s="36">
        <v>331.09963087220905</v>
      </c>
    </row>
    <row r="10" spans="1:33" ht="14.1" customHeight="1">
      <c r="A10" s="33">
        <v>8</v>
      </c>
      <c r="B10" s="34" t="s">
        <v>39</v>
      </c>
      <c r="C10" s="35">
        <v>5218.505864727962</v>
      </c>
      <c r="D10" s="36">
        <v>5827.1759918717262</v>
      </c>
      <c r="E10" s="36">
        <v>5604.4962809561421</v>
      </c>
      <c r="F10" s="36">
        <v>5605.5383727492645</v>
      </c>
      <c r="G10" s="36">
        <v>5142.1077548981057</v>
      </c>
      <c r="H10" s="36">
        <v>5390.7113767551355</v>
      </c>
      <c r="I10" s="36">
        <v>5840.7742502310821</v>
      </c>
      <c r="J10" s="36">
        <v>5186.2486419149172</v>
      </c>
      <c r="K10" s="36">
        <v>5307.4801173742226</v>
      </c>
      <c r="L10" s="36">
        <v>5265.7962817315984</v>
      </c>
      <c r="M10" s="36">
        <v>4861.1585994372053</v>
      </c>
      <c r="N10" s="36">
        <v>5191.8748278000039</v>
      </c>
      <c r="O10" s="36">
        <v>4861.3305795608549</v>
      </c>
      <c r="P10" s="36">
        <v>5089.5212120259403</v>
      </c>
      <c r="Q10" s="36">
        <v>4951.2652745488231</v>
      </c>
      <c r="R10" s="36">
        <v>4994.6605940194268</v>
      </c>
      <c r="S10" s="36">
        <v>4785.4078891367417</v>
      </c>
      <c r="T10" s="36">
        <v>4227.9867602663026</v>
      </c>
      <c r="U10" s="36">
        <v>4518.6073348760265</v>
      </c>
      <c r="V10" s="36">
        <v>4360.106075843787</v>
      </c>
      <c r="W10" s="36">
        <v>4487.6339598305249</v>
      </c>
      <c r="X10" s="36">
        <v>3327.411496700257</v>
      </c>
      <c r="Y10" s="36">
        <v>3434.736247603098</v>
      </c>
      <c r="Z10" s="36">
        <v>3490.8469250105645</v>
      </c>
      <c r="AA10" s="36">
        <v>2498.5480776063114</v>
      </c>
      <c r="AB10" s="36">
        <v>2636.981005863021</v>
      </c>
      <c r="AC10" s="36">
        <v>2695.480738490935</v>
      </c>
      <c r="AD10" s="36">
        <v>2531.9789240383316</v>
      </c>
      <c r="AE10" s="36">
        <v>2300.3002142937867</v>
      </c>
      <c r="AF10" s="36">
        <v>2306.3644868587303</v>
      </c>
      <c r="AG10" s="36">
        <v>2059.9151674133423</v>
      </c>
    </row>
    <row r="11" spans="1:33" ht="14.1" customHeight="1">
      <c r="A11" s="33">
        <v>9</v>
      </c>
      <c r="B11" s="34" t="s">
        <v>40</v>
      </c>
      <c r="C11" s="35">
        <v>87.625321281071493</v>
      </c>
      <c r="D11" s="36">
        <v>103.66039561210863</v>
      </c>
      <c r="E11" s="36">
        <v>112.48759162508868</v>
      </c>
      <c r="F11" s="36">
        <v>129.83748157725552</v>
      </c>
      <c r="G11" s="36">
        <v>139.40422775767681</v>
      </c>
      <c r="H11" s="36">
        <v>173.10781748009052</v>
      </c>
      <c r="I11" s="36">
        <v>209.70530702193008</v>
      </c>
      <c r="J11" s="36">
        <v>205.14687445894074</v>
      </c>
      <c r="K11" s="36">
        <v>227.12516589364051</v>
      </c>
      <c r="L11" s="36">
        <v>244.08467937283456</v>
      </c>
      <c r="M11" s="36">
        <v>243.91728983759742</v>
      </c>
      <c r="N11" s="36">
        <v>287.65196287499077</v>
      </c>
      <c r="O11" s="36">
        <v>289.26636742427553</v>
      </c>
      <c r="P11" s="36">
        <v>326.09129303889188</v>
      </c>
      <c r="Q11" s="36">
        <v>337.58167890592688</v>
      </c>
      <c r="R11" s="36">
        <v>362.47242228588743</v>
      </c>
      <c r="S11" s="36">
        <v>364.38498600735244</v>
      </c>
      <c r="T11" s="36">
        <v>341.21078177472407</v>
      </c>
      <c r="U11" s="36">
        <v>379.71195790484239</v>
      </c>
      <c r="V11" s="36">
        <v>382.92231111796787</v>
      </c>
      <c r="W11" s="36">
        <v>421.20841967200806</v>
      </c>
      <c r="X11" s="36">
        <v>354.25048309903286</v>
      </c>
      <c r="Y11" s="36">
        <v>387.64154030260488</v>
      </c>
      <c r="Z11" s="36">
        <v>409.60631743469344</v>
      </c>
      <c r="AA11" s="36">
        <v>320.87396775506215</v>
      </c>
      <c r="AB11" s="36">
        <v>333.35007283668091</v>
      </c>
      <c r="AC11" s="36">
        <v>337.08353419114951</v>
      </c>
      <c r="AD11" s="36">
        <v>319.75930793630903</v>
      </c>
      <c r="AE11" s="36">
        <v>296.80562010774128</v>
      </c>
      <c r="AF11" s="36">
        <v>290.17798489105377</v>
      </c>
      <c r="AG11" s="36">
        <v>259.95773434218245</v>
      </c>
    </row>
    <row r="12" spans="1:33" ht="14.1" customHeight="1">
      <c r="A12" s="33">
        <v>10</v>
      </c>
      <c r="B12" s="34" t="s">
        <v>9</v>
      </c>
      <c r="C12" s="35">
        <v>1963.7314272120864</v>
      </c>
      <c r="D12" s="36">
        <v>2139.5714967566646</v>
      </c>
      <c r="E12" s="36">
        <v>2021.8508397241221</v>
      </c>
      <c r="F12" s="36">
        <v>1968.9840673452886</v>
      </c>
      <c r="G12" s="36">
        <v>1750.6449556886162</v>
      </c>
      <c r="H12" s="36">
        <v>1777.0187522843528</v>
      </c>
      <c r="I12" s="36">
        <v>1794.4484884522756</v>
      </c>
      <c r="J12" s="36">
        <v>1485.0280693127006</v>
      </c>
      <c r="K12" s="36">
        <v>1389.9863373376097</v>
      </c>
      <c r="L12" s="36">
        <v>1235.0842819304341</v>
      </c>
      <c r="M12" s="36">
        <v>977.0916971466462</v>
      </c>
      <c r="N12" s="36">
        <v>841.19299648996673</v>
      </c>
      <c r="O12" s="36">
        <v>663.61826029920348</v>
      </c>
      <c r="P12" s="36">
        <v>606.80085458375845</v>
      </c>
      <c r="Q12" s="36">
        <v>521.06153229007987</v>
      </c>
      <c r="R12" s="36">
        <v>479.77939523120813</v>
      </c>
      <c r="S12" s="36">
        <v>422.09029289491286</v>
      </c>
      <c r="T12" s="36">
        <v>346.64608460198309</v>
      </c>
      <c r="U12" s="36">
        <v>338.77318114655583</v>
      </c>
      <c r="V12" s="36">
        <v>288.16545107080179</v>
      </c>
      <c r="W12" s="36">
        <v>272.50890401544149</v>
      </c>
      <c r="X12" s="36">
        <v>194.22237279545385</v>
      </c>
      <c r="Y12" s="36">
        <v>189.73284712663823</v>
      </c>
      <c r="Z12" s="36">
        <v>181.6420055525104</v>
      </c>
      <c r="AA12" s="36">
        <v>124.74640315731301</v>
      </c>
      <c r="AB12" s="36">
        <v>119.18854405549818</v>
      </c>
      <c r="AC12" s="36">
        <v>111.72970532924457</v>
      </c>
      <c r="AD12" s="36">
        <v>88.043348494488612</v>
      </c>
      <c r="AE12" s="36">
        <v>66.613553120655936</v>
      </c>
      <c r="AF12" s="36">
        <v>56.600631082233299</v>
      </c>
      <c r="AG12" s="36">
        <v>42.484093172951482</v>
      </c>
    </row>
    <row r="13" spans="1:33">
      <c r="A13" s="33" t="s">
        <v>38</v>
      </c>
      <c r="B13" s="34" t="s">
        <v>41</v>
      </c>
      <c r="C13" s="35">
        <v>238.60191617472969</v>
      </c>
      <c r="D13" s="36">
        <v>323.17853176575602</v>
      </c>
      <c r="E13" s="36">
        <v>355.24334083966545</v>
      </c>
      <c r="F13" s="36">
        <v>385.64743128892735</v>
      </c>
      <c r="G13" s="36">
        <v>386.59365215860419</v>
      </c>
      <c r="H13" s="36">
        <v>433.43124324814283</v>
      </c>
      <c r="I13" s="36">
        <v>511.03847876033274</v>
      </c>
      <c r="J13" s="36">
        <v>495.39479131314874</v>
      </c>
      <c r="K13" s="36">
        <v>541.35484599610493</v>
      </c>
      <c r="L13" s="36">
        <v>575.61304378999046</v>
      </c>
      <c r="M13" s="36">
        <v>549.58921499784503</v>
      </c>
      <c r="N13" s="36">
        <v>622.73084401663857</v>
      </c>
      <c r="O13" s="36">
        <v>626.90060646888412</v>
      </c>
      <c r="P13" s="36">
        <v>703.97887337999953</v>
      </c>
      <c r="Q13" s="36">
        <v>701.67682317256458</v>
      </c>
      <c r="R13" s="36">
        <v>753.45793817326603</v>
      </c>
      <c r="S13" s="36">
        <v>773.80403054773672</v>
      </c>
      <c r="T13" s="36">
        <v>724.28079561260597</v>
      </c>
      <c r="U13" s="36">
        <v>833.86217230318846</v>
      </c>
      <c r="V13" s="36">
        <v>860.07368131465432</v>
      </c>
      <c r="W13" s="36">
        <v>1008.0713622755859</v>
      </c>
      <c r="X13" s="36">
        <v>798.99424005798187</v>
      </c>
      <c r="Y13" s="36">
        <v>866.51187050275291</v>
      </c>
      <c r="Z13" s="36">
        <v>946.15689170845019</v>
      </c>
      <c r="AA13" s="36">
        <v>739.26409986299689</v>
      </c>
      <c r="AB13" s="36">
        <v>786.37474097764334</v>
      </c>
      <c r="AC13" s="36">
        <v>798.33859110324011</v>
      </c>
      <c r="AD13" s="36">
        <v>742.23673671237896</v>
      </c>
      <c r="AE13" s="36">
        <v>666.93185400235882</v>
      </c>
      <c r="AF13" s="36">
        <v>643.53170178061032</v>
      </c>
      <c r="AG13" s="36">
        <v>559.17829863236875</v>
      </c>
    </row>
    <row r="14" spans="1:33" ht="14.1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9.4614364604999963</v>
      </c>
      <c r="L14" s="36">
        <v>24.718556484682036</v>
      </c>
      <c r="M14" s="36">
        <v>56.214514594513325</v>
      </c>
      <c r="N14" s="36">
        <v>139.07329797637576</v>
      </c>
      <c r="O14" s="36">
        <v>223.59072392471393</v>
      </c>
      <c r="P14" s="36">
        <v>351.19743445859189</v>
      </c>
      <c r="Q14" s="36">
        <v>495.13978287793844</v>
      </c>
      <c r="R14" s="36">
        <v>803.62218352993</v>
      </c>
      <c r="S14" s="36">
        <v>1190.0641559630933</v>
      </c>
      <c r="T14" s="36">
        <v>1243.2036453690255</v>
      </c>
      <c r="U14" s="36">
        <v>1564.0597444127429</v>
      </c>
      <c r="V14" s="36">
        <v>1727.2292258208372</v>
      </c>
      <c r="W14" s="36">
        <v>2106.0918315637077</v>
      </c>
      <c r="X14" s="36">
        <v>1808.7432383323717</v>
      </c>
      <c r="Y14" s="36">
        <v>2151.1126264302079</v>
      </c>
      <c r="Z14" s="36">
        <v>2511.4252717918407</v>
      </c>
      <c r="AA14" s="36">
        <v>2099.3964692358159</v>
      </c>
      <c r="AB14" s="36">
        <v>2375.7186697523666</v>
      </c>
      <c r="AC14" s="36">
        <v>2610.4088192791473</v>
      </c>
      <c r="AD14" s="36">
        <v>2619.0259759741621</v>
      </c>
      <c r="AE14" s="36">
        <v>2538.1277461332379</v>
      </c>
      <c r="AF14" s="36">
        <v>2675.6131217854727</v>
      </c>
      <c r="AG14" s="36">
        <v>2488.9307895621232</v>
      </c>
    </row>
    <row r="15" spans="1:33" ht="25.15" customHeight="1">
      <c r="A15" s="33" t="s">
        <v>47</v>
      </c>
      <c r="B15" s="34" t="s">
        <v>43</v>
      </c>
      <c r="C15" s="35">
        <v>461.06374918897592</v>
      </c>
      <c r="D15" s="36">
        <v>568.96856575788922</v>
      </c>
      <c r="E15" s="36">
        <v>607.12089973802813</v>
      </c>
      <c r="F15" s="36">
        <v>679.73286320472948</v>
      </c>
      <c r="G15" s="36">
        <v>702.03973583661752</v>
      </c>
      <c r="H15" s="36">
        <v>854.40180261038506</v>
      </c>
      <c r="I15" s="36">
        <v>1015.0327513012492</v>
      </c>
      <c r="J15" s="36">
        <v>974.85708980372203</v>
      </c>
      <c r="K15" s="36">
        <v>1091.2588228455172</v>
      </c>
      <c r="L15" s="36">
        <v>1175.9221634877169</v>
      </c>
      <c r="M15" s="36">
        <v>1157.9114265128535</v>
      </c>
      <c r="N15" s="36">
        <v>1372.6484223858151</v>
      </c>
      <c r="O15" s="36">
        <v>1399.5101728045479</v>
      </c>
      <c r="P15" s="36">
        <v>1589.5172173121182</v>
      </c>
      <c r="Q15" s="36">
        <v>1675.7882339288051</v>
      </c>
      <c r="R15" s="36">
        <v>1861.1533418939496</v>
      </c>
      <c r="S15" s="36">
        <v>2028.0321990394355</v>
      </c>
      <c r="T15" s="36">
        <v>1971.847881979154</v>
      </c>
      <c r="U15" s="36">
        <v>2270.1109300876838</v>
      </c>
      <c r="V15" s="36">
        <v>2343.8576202460781</v>
      </c>
      <c r="W15" s="36">
        <v>2722.7939162126168</v>
      </c>
      <c r="X15" s="36">
        <v>2344.4309837151191</v>
      </c>
      <c r="Y15" s="36">
        <v>2761.8290255917323</v>
      </c>
      <c r="Z15" s="36">
        <v>3163.9639511818591</v>
      </c>
      <c r="AA15" s="36">
        <v>2630.9759863392251</v>
      </c>
      <c r="AB15" s="36">
        <v>3008.5229040407858</v>
      </c>
      <c r="AC15" s="36">
        <v>3324.3516494049027</v>
      </c>
      <c r="AD15" s="36">
        <v>3346.8169843324681</v>
      </c>
      <c r="AE15" s="36">
        <v>3222.0831271793945</v>
      </c>
      <c r="AF15" s="36">
        <v>3336.0060829920253</v>
      </c>
      <c r="AG15" s="36">
        <v>3169.4235044948291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3.4902548568377547</v>
      </c>
      <c r="N16" s="36">
        <v>14.187811120394493</v>
      </c>
      <c r="O16" s="36">
        <v>18.478414368027941</v>
      </c>
      <c r="P16" s="36">
        <v>27.984485106602751</v>
      </c>
      <c r="Q16" s="36">
        <v>48.965877224678863</v>
      </c>
      <c r="R16" s="36">
        <v>112.63173412790724</v>
      </c>
      <c r="S16" s="36">
        <v>195.70459668932259</v>
      </c>
      <c r="T16" s="36">
        <v>276.29324414380358</v>
      </c>
      <c r="U16" s="36">
        <v>375.91749589469748</v>
      </c>
      <c r="V16" s="36">
        <v>456.54061500276828</v>
      </c>
      <c r="W16" s="36">
        <v>596.43042596052135</v>
      </c>
      <c r="X16" s="36">
        <v>577.797370422776</v>
      </c>
      <c r="Y16" s="36">
        <v>732.59644357677587</v>
      </c>
      <c r="Z16" s="36">
        <v>904.72121444380616</v>
      </c>
      <c r="AA16" s="36">
        <v>842.35318876813665</v>
      </c>
      <c r="AB16" s="36">
        <v>1069.1253688497027</v>
      </c>
      <c r="AC16" s="36">
        <v>1285.52698745623</v>
      </c>
      <c r="AD16" s="36">
        <v>1426.4744237833625</v>
      </c>
      <c r="AE16" s="36">
        <v>1459.993920939364</v>
      </c>
      <c r="AF16" s="36">
        <v>1566.278268886573</v>
      </c>
      <c r="AG16" s="36">
        <v>1550.0874925594903</v>
      </c>
    </row>
    <row r="17" spans="1:33" ht="25.15" customHeight="1">
      <c r="A17" s="33">
        <v>13</v>
      </c>
      <c r="B17" s="34" t="s">
        <v>44</v>
      </c>
      <c r="C17" s="35">
        <v>896.51166677909544</v>
      </c>
      <c r="D17" s="36">
        <v>1063.0635567732238</v>
      </c>
      <c r="E17" s="36">
        <v>1082.3975656393632</v>
      </c>
      <c r="F17" s="36">
        <v>1127.2067114641752</v>
      </c>
      <c r="G17" s="36">
        <v>1079.4667899209458</v>
      </c>
      <c r="H17" s="36">
        <v>1187.5502992245067</v>
      </c>
      <c r="I17" s="36">
        <v>1328.0320589092703</v>
      </c>
      <c r="J17" s="36">
        <v>1224.9941466961322</v>
      </c>
      <c r="K17" s="36">
        <v>1268.3511005182877</v>
      </c>
      <c r="L17" s="36">
        <v>1299.1482231908944</v>
      </c>
      <c r="M17" s="36">
        <v>1216.9336637591853</v>
      </c>
      <c r="N17" s="36">
        <v>1300.1887839313092</v>
      </c>
      <c r="O17" s="36">
        <v>1231.6144923523259</v>
      </c>
      <c r="P17" s="36">
        <v>1335.4411722546452</v>
      </c>
      <c r="Q17" s="36">
        <v>1311.0677893585953</v>
      </c>
      <c r="R17" s="36">
        <v>1365.7213742911315</v>
      </c>
      <c r="S17" s="36">
        <v>1349.5464206687229</v>
      </c>
      <c r="T17" s="36">
        <v>1314.0377950658108</v>
      </c>
      <c r="U17" s="36">
        <v>1413.3831310393505</v>
      </c>
      <c r="V17" s="36">
        <v>1424.3767171382281</v>
      </c>
      <c r="W17" s="36">
        <v>1532.5717969977964</v>
      </c>
      <c r="X17" s="36">
        <v>1314.3072764496876</v>
      </c>
      <c r="Y17" s="36">
        <v>1429.5999066367517</v>
      </c>
      <c r="Z17" s="36">
        <v>1538.9136989901713</v>
      </c>
      <c r="AA17" s="36">
        <v>1280.7106982758985</v>
      </c>
      <c r="AB17" s="36">
        <v>1398.6778850567362</v>
      </c>
      <c r="AC17" s="36">
        <v>1487.0345223968802</v>
      </c>
      <c r="AD17" s="36">
        <v>1484.1111120241865</v>
      </c>
      <c r="AE17" s="36">
        <v>1420.8828816562664</v>
      </c>
      <c r="AF17" s="36">
        <v>1418.3521958086342</v>
      </c>
      <c r="AG17" s="36">
        <v>1360.8272659026838</v>
      </c>
    </row>
    <row r="18" spans="1:33" ht="25.15" customHeight="1">
      <c r="A18" s="33" t="s">
        <v>49</v>
      </c>
      <c r="B18" s="34" t="s">
        <v>10</v>
      </c>
      <c r="C18" s="35">
        <v>236.93631243844507</v>
      </c>
      <c r="D18" s="36">
        <v>309.18963837912673</v>
      </c>
      <c r="E18" s="36">
        <v>357.74158251107457</v>
      </c>
      <c r="F18" s="36">
        <v>395.00768792286357</v>
      </c>
      <c r="G18" s="36">
        <v>421.76243648421229</v>
      </c>
      <c r="H18" s="36">
        <v>520.92783224263485</v>
      </c>
      <c r="I18" s="36">
        <v>627.22609220179322</v>
      </c>
      <c r="J18" s="36">
        <v>614.18368887144027</v>
      </c>
      <c r="K18" s="36">
        <v>681.70485748108672</v>
      </c>
      <c r="L18" s="36">
        <v>742.94132860030959</v>
      </c>
      <c r="M18" s="36">
        <v>713.47176840784346</v>
      </c>
      <c r="N18" s="36">
        <v>789.93894344373189</v>
      </c>
      <c r="O18" s="36">
        <v>785.87688236091549</v>
      </c>
      <c r="P18" s="36">
        <v>878.08800032040233</v>
      </c>
      <c r="Q18" s="36">
        <v>915.24227624611251</v>
      </c>
      <c r="R18" s="36">
        <v>997.64096325666367</v>
      </c>
      <c r="S18" s="36">
        <v>1056.8985914683315</v>
      </c>
      <c r="T18" s="36">
        <v>1041.5414340694772</v>
      </c>
      <c r="U18" s="36">
        <v>1225.6915813130738</v>
      </c>
      <c r="V18" s="36">
        <v>1299.2573319945832</v>
      </c>
      <c r="W18" s="36">
        <v>1496.0564399419111</v>
      </c>
      <c r="X18" s="36">
        <v>1316.2816776061268</v>
      </c>
      <c r="Y18" s="36">
        <v>1547.822657785038</v>
      </c>
      <c r="Z18" s="36">
        <v>1743.8047421599344</v>
      </c>
      <c r="AA18" s="36">
        <v>1428.7884107821085</v>
      </c>
      <c r="AB18" s="36">
        <v>1632.0334491706919</v>
      </c>
      <c r="AC18" s="36">
        <v>1805.4490860759352</v>
      </c>
      <c r="AD18" s="36">
        <v>1810.4085186192474</v>
      </c>
      <c r="AE18" s="36">
        <v>1727.2975478901808</v>
      </c>
      <c r="AF18" s="36">
        <v>1789.3521458952741</v>
      </c>
      <c r="AG18" s="36">
        <v>1704.4242398305396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5.984532086603374</v>
      </c>
      <c r="Q19" s="36">
        <v>5.9043165386611651</v>
      </c>
      <c r="R19" s="36">
        <v>18.879592146617753</v>
      </c>
      <c r="S19" s="36">
        <v>44.332611115750588</v>
      </c>
      <c r="T19" s="36">
        <v>65.214459800989204</v>
      </c>
      <c r="U19" s="36">
        <v>116.0239022405696</v>
      </c>
      <c r="V19" s="36">
        <v>155.6254611039183</v>
      </c>
      <c r="W19" s="36">
        <v>195.27573912843363</v>
      </c>
      <c r="X19" s="36">
        <v>194.02482406235509</v>
      </c>
      <c r="Y19" s="36">
        <v>245.92640581676994</v>
      </c>
      <c r="Z19" s="36">
        <v>269.4872827081349</v>
      </c>
      <c r="AA19" s="36">
        <v>238.65720200431687</v>
      </c>
      <c r="AB19" s="36">
        <v>276.63599095734946</v>
      </c>
      <c r="AC19" s="36">
        <v>332.17298707586338</v>
      </c>
      <c r="AD19" s="36">
        <v>347.27378633766284</v>
      </c>
      <c r="AE19" s="36">
        <v>342.90932957045948</v>
      </c>
      <c r="AF19" s="36">
        <v>355.55969461370773</v>
      </c>
      <c r="AG19" s="36">
        <v>340.85665497072631</v>
      </c>
    </row>
    <row r="20" spans="1:33" ht="25.15" customHeight="1">
      <c r="A20" s="33">
        <v>15</v>
      </c>
      <c r="B20" s="34" t="s">
        <v>11</v>
      </c>
      <c r="C20" s="35">
        <v>410.55533663444629</v>
      </c>
      <c r="D20" s="36">
        <v>485.48741936972664</v>
      </c>
      <c r="E20" s="36">
        <v>516.1075414349275</v>
      </c>
      <c r="F20" s="36">
        <v>536.49068606044693</v>
      </c>
      <c r="G20" s="36">
        <v>514.26897655821915</v>
      </c>
      <c r="H20" s="36">
        <v>568.12053287050549</v>
      </c>
      <c r="I20" s="36">
        <v>614.49191288780366</v>
      </c>
      <c r="J20" s="36">
        <v>582.08883215692981</v>
      </c>
      <c r="K20" s="36">
        <v>593.38644885469239</v>
      </c>
      <c r="L20" s="36">
        <v>616.54629615760132</v>
      </c>
      <c r="M20" s="36">
        <v>584.73371194388665</v>
      </c>
      <c r="N20" s="36">
        <v>614.62909996533892</v>
      </c>
      <c r="O20" s="36">
        <v>579.70785314114482</v>
      </c>
      <c r="P20" s="36">
        <v>629.40468679283902</v>
      </c>
      <c r="Q20" s="36">
        <v>609.26460235331081</v>
      </c>
      <c r="R20" s="36">
        <v>627.82795935048568</v>
      </c>
      <c r="S20" s="36">
        <v>614.74399063129624</v>
      </c>
      <c r="T20" s="36">
        <v>576.49046792071726</v>
      </c>
      <c r="U20" s="36">
        <v>622.74770930391571</v>
      </c>
      <c r="V20" s="36">
        <v>624.99021334120425</v>
      </c>
      <c r="W20" s="36">
        <v>668.65428379846583</v>
      </c>
      <c r="X20" s="36">
        <v>593.3203359663496</v>
      </c>
      <c r="Y20" s="36">
        <v>631.8165471286685</v>
      </c>
      <c r="Z20" s="36">
        <v>679.36462594852742</v>
      </c>
      <c r="AA20" s="36">
        <v>565.23906177360459</v>
      </c>
      <c r="AB20" s="36">
        <v>596.8205574481251</v>
      </c>
      <c r="AC20" s="36">
        <v>629.96904796637898</v>
      </c>
      <c r="AD20" s="36">
        <v>620.31893332941127</v>
      </c>
      <c r="AE20" s="36">
        <v>613.4027584693539</v>
      </c>
      <c r="AF20" s="36">
        <v>613.63365898515451</v>
      </c>
      <c r="AG20" s="36">
        <v>594.34789165258621</v>
      </c>
    </row>
    <row r="21" spans="1:33" ht="25.15" customHeight="1">
      <c r="A21" s="33" t="s">
        <v>51</v>
      </c>
      <c r="B21" s="34" t="s">
        <v>12</v>
      </c>
      <c r="C21" s="35">
        <v>314.07367200079767</v>
      </c>
      <c r="D21" s="36">
        <v>456.41994626470319</v>
      </c>
      <c r="E21" s="36">
        <v>530.63829541794473</v>
      </c>
      <c r="F21" s="36">
        <v>586.4337983893613</v>
      </c>
      <c r="G21" s="36">
        <v>665.46074310373751</v>
      </c>
      <c r="H21" s="36">
        <v>1083.7806151123971</v>
      </c>
      <c r="I21" s="36">
        <v>1402.7052841846848</v>
      </c>
      <c r="J21" s="36">
        <v>1411.3087311338097</v>
      </c>
      <c r="K21" s="36">
        <v>1580.5001906344053</v>
      </c>
      <c r="L21" s="36">
        <v>1717.7221397488286</v>
      </c>
      <c r="M21" s="36">
        <v>1709.3599256224288</v>
      </c>
      <c r="N21" s="36">
        <v>1863.5599161303062</v>
      </c>
      <c r="O21" s="36">
        <v>1862.437510960689</v>
      </c>
      <c r="P21" s="36">
        <v>2155.0825307395294</v>
      </c>
      <c r="Q21" s="36">
        <v>2232.7991093792862</v>
      </c>
      <c r="R21" s="36">
        <v>2375.299421714767</v>
      </c>
      <c r="S21" s="36">
        <v>2615.0072665580897</v>
      </c>
      <c r="T21" s="36">
        <v>2680.8092609129349</v>
      </c>
      <c r="U21" s="36">
        <v>3353.1738274905729</v>
      </c>
      <c r="V21" s="36">
        <v>3717.8507553100512</v>
      </c>
      <c r="W21" s="36">
        <v>4437.0191386904153</v>
      </c>
      <c r="X21" s="36">
        <v>4107.4515616530925</v>
      </c>
      <c r="Y21" s="36">
        <v>4990.2425226290406</v>
      </c>
      <c r="Z21" s="36">
        <v>5898.8289869649925</v>
      </c>
      <c r="AA21" s="36">
        <v>5041.7225895780002</v>
      </c>
      <c r="AB21" s="36">
        <v>5881.2397754601989</v>
      </c>
      <c r="AC21" s="36">
        <v>6626.7661813517025</v>
      </c>
      <c r="AD21" s="36">
        <v>6806.0678068546549</v>
      </c>
      <c r="AE21" s="36">
        <v>6548.5304402955508</v>
      </c>
      <c r="AF21" s="36">
        <v>6943.6486907858916</v>
      </c>
      <c r="AG21" s="36">
        <v>6804.6985332952872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9.1812584996848301</v>
      </c>
      <c r="R22" s="36">
        <v>9.4685920997542876</v>
      </c>
      <c r="S22" s="36">
        <v>44.174779617590467</v>
      </c>
      <c r="T22" s="36">
        <v>73.449363332968531</v>
      </c>
      <c r="U22" s="36">
        <v>151.27092306214351</v>
      </c>
      <c r="V22" s="36">
        <v>163.97748965055854</v>
      </c>
      <c r="W22" s="36">
        <v>186.07653380208612</v>
      </c>
      <c r="X22" s="36">
        <v>222.7945715808587</v>
      </c>
      <c r="Y22" s="36">
        <v>258.25404742732343</v>
      </c>
      <c r="Z22" s="36">
        <v>297.09044155176349</v>
      </c>
      <c r="AA22" s="36">
        <v>280.63548655173867</v>
      </c>
      <c r="AB22" s="36">
        <v>316.69211483276632</v>
      </c>
      <c r="AC22" s="36">
        <v>363.68634723741309</v>
      </c>
      <c r="AD22" s="36">
        <v>361.52189693365034</v>
      </c>
      <c r="AE22" s="36">
        <v>345.69723297552355</v>
      </c>
      <c r="AF22" s="36">
        <v>365.85006595426074</v>
      </c>
      <c r="AG22" s="36">
        <v>346.33129133975683</v>
      </c>
    </row>
    <row r="23" spans="1:33" ht="25.15" customHeight="1">
      <c r="A23" s="33">
        <v>17</v>
      </c>
      <c r="B23" s="34" t="s">
        <v>13</v>
      </c>
      <c r="C23" s="35">
        <v>1392.8306285430447</v>
      </c>
      <c r="D23" s="36">
        <v>1655.3377091906812</v>
      </c>
      <c r="E23" s="36">
        <v>1732.5275345718419</v>
      </c>
      <c r="F23" s="36">
        <v>1847.5958572793502</v>
      </c>
      <c r="G23" s="36">
        <v>1959.1809136170357</v>
      </c>
      <c r="H23" s="36">
        <v>2193.1401790607333</v>
      </c>
      <c r="I23" s="36">
        <v>2399.2902156346563</v>
      </c>
      <c r="J23" s="36">
        <v>2257.3303510984042</v>
      </c>
      <c r="K23" s="36">
        <v>2328.5077094114458</v>
      </c>
      <c r="L23" s="36">
        <v>2436.0758751402823</v>
      </c>
      <c r="M23" s="36">
        <v>2398.4088458517303</v>
      </c>
      <c r="N23" s="36">
        <v>2672.7228040662567</v>
      </c>
      <c r="O23" s="36">
        <v>2584.2535647434397</v>
      </c>
      <c r="P23" s="36">
        <v>2746.4547257175354</v>
      </c>
      <c r="Q23" s="36">
        <v>2711.211812849609</v>
      </c>
      <c r="R23" s="36">
        <v>2800.629424170118</v>
      </c>
      <c r="S23" s="36">
        <v>2752.9943886570359</v>
      </c>
      <c r="T23" s="36">
        <v>2600.1572926745339</v>
      </c>
      <c r="U23" s="36">
        <v>2714.6468106057332</v>
      </c>
      <c r="V23" s="36">
        <v>2722.5484566968557</v>
      </c>
      <c r="W23" s="36">
        <v>2993.3980031377523</v>
      </c>
      <c r="X23" s="36">
        <v>2576.718027555597</v>
      </c>
      <c r="Y23" s="36">
        <v>2788.458457362633</v>
      </c>
      <c r="Z23" s="36">
        <v>2976.1609682120006</v>
      </c>
      <c r="AA23" s="36">
        <v>2499.6880282868842</v>
      </c>
      <c r="AB23" s="36">
        <v>2660.2945080822669</v>
      </c>
      <c r="AC23" s="36">
        <v>2740.7311672725973</v>
      </c>
      <c r="AD23" s="36">
        <v>2631.795465395362</v>
      </c>
      <c r="AE23" s="36">
        <v>2489.9160209108227</v>
      </c>
      <c r="AF23" s="36">
        <v>2514.8350915285987</v>
      </c>
      <c r="AG23" s="36">
        <v>2416.9234686402133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3.4537103999999994</v>
      </c>
      <c r="I24" s="36">
        <v>21.61035936</v>
      </c>
      <c r="J24" s="36">
        <v>91.079277119999986</v>
      </c>
      <c r="K24" s="36">
        <v>183.54003839999999</v>
      </c>
      <c r="L24" s="36">
        <v>181.2546688896</v>
      </c>
      <c r="M24" s="36">
        <v>186.32468030194286</v>
      </c>
      <c r="N24" s="36">
        <v>170.9073959657143</v>
      </c>
      <c r="O24" s="36">
        <v>139.87141189714285</v>
      </c>
      <c r="P24" s="36">
        <v>118.39879110857143</v>
      </c>
      <c r="Q24" s="36">
        <v>123.90475114285714</v>
      </c>
      <c r="R24" s="36">
        <v>126.86934065142859</v>
      </c>
      <c r="S24" s="36">
        <v>242.33757356571431</v>
      </c>
      <c r="T24" s="36">
        <v>1057.6372569942857</v>
      </c>
      <c r="U24" s="36">
        <v>2464.6189410255079</v>
      </c>
      <c r="V24" s="36">
        <v>3419.4698706039044</v>
      </c>
      <c r="W24" s="36">
        <v>2755.9526773121365</v>
      </c>
      <c r="X24" s="36">
        <v>3899.7871938432072</v>
      </c>
      <c r="Y24" s="36">
        <v>5004.8916988671535</v>
      </c>
      <c r="Z24" s="36">
        <v>5420.9545368884556</v>
      </c>
      <c r="AA24" s="36">
        <v>5325.227065946453</v>
      </c>
      <c r="AB24" s="36">
        <v>3791.9918505787682</v>
      </c>
      <c r="AC24" s="36">
        <v>3931.5410909910365</v>
      </c>
      <c r="AD24" s="36">
        <v>4851.2347205189617</v>
      </c>
      <c r="AE24" s="36">
        <v>4696.3654286869341</v>
      </c>
      <c r="AF24" s="36">
        <v>5926.3806881477694</v>
      </c>
      <c r="AG24" s="36">
        <v>6149.6909647872189</v>
      </c>
    </row>
    <row r="25" spans="1:33" ht="14.1" customHeight="1">
      <c r="A25" s="33">
        <v>19</v>
      </c>
      <c r="B25" s="34" t="s">
        <v>15</v>
      </c>
      <c r="C25" s="35">
        <v>1140.3769528224002</v>
      </c>
      <c r="D25" s="36">
        <v>1123.1979499872002</v>
      </c>
      <c r="E25" s="36">
        <v>1363.6881030384</v>
      </c>
      <c r="F25" s="36">
        <v>1530.360486</v>
      </c>
      <c r="G25" s="36">
        <v>1669.5835119576</v>
      </c>
      <c r="H25" s="36">
        <v>1763.4957664031999</v>
      </c>
      <c r="I25" s="36">
        <v>2402.3913616511995</v>
      </c>
      <c r="J25" s="36">
        <v>1734.7303073952</v>
      </c>
      <c r="K25" s="36">
        <v>1575.2600655551998</v>
      </c>
      <c r="L25" s="36">
        <v>1502.6730216623998</v>
      </c>
      <c r="M25" s="36">
        <v>2012.0300710848003</v>
      </c>
      <c r="N25" s="36">
        <v>2154.6795219768001</v>
      </c>
      <c r="O25" s="36">
        <v>2563.5222464615999</v>
      </c>
      <c r="P25" s="36">
        <v>2895.0067754856</v>
      </c>
      <c r="Q25" s="36">
        <v>3040.7461548480001</v>
      </c>
      <c r="R25" s="36">
        <v>3156.9549879419997</v>
      </c>
      <c r="S25" s="36">
        <v>3474.5589886139996</v>
      </c>
      <c r="T25" s="36">
        <v>4062.01971645</v>
      </c>
      <c r="U25" s="36">
        <v>4214.1076927200002</v>
      </c>
      <c r="V25" s="36">
        <v>4573.2194085599995</v>
      </c>
      <c r="W25" s="36">
        <v>5319.3929465318397</v>
      </c>
      <c r="X25" s="36">
        <v>5312.5952233320004</v>
      </c>
      <c r="Y25" s="36">
        <v>5542.6773327515994</v>
      </c>
      <c r="Z25" s="36">
        <v>6178.8136550399995</v>
      </c>
      <c r="AA25" s="36">
        <v>6284.2494828110393</v>
      </c>
      <c r="AB25" s="36">
        <v>6264.9751198023696</v>
      </c>
      <c r="AC25" s="36">
        <v>7121.2947086978984</v>
      </c>
      <c r="AD25" s="36">
        <v>7573.8187188397633</v>
      </c>
      <c r="AE25" s="36">
        <v>7024.3167240309194</v>
      </c>
      <c r="AF25" s="36">
        <v>6810.2692145528817</v>
      </c>
      <c r="AG25" s="36">
        <v>7241.6463443380862</v>
      </c>
    </row>
    <row r="26" spans="1:33" ht="14.1" customHeight="1">
      <c r="A26" s="37">
        <v>20</v>
      </c>
      <c r="B26" s="38" t="s">
        <v>16</v>
      </c>
      <c r="C26" s="39">
        <v>2228.537663999999</v>
      </c>
      <c r="D26" s="40">
        <v>2248.0862399999992</v>
      </c>
      <c r="E26" s="40">
        <v>2257.8605279999992</v>
      </c>
      <c r="F26" s="40">
        <v>2257.8605279999992</v>
      </c>
      <c r="G26" s="40">
        <v>2199.2147999999997</v>
      </c>
      <c r="H26" s="40">
        <v>2228.8639679999997</v>
      </c>
      <c r="I26" s="40">
        <v>2255.2945919999993</v>
      </c>
      <c r="J26" s="40">
        <v>2314.9488959999994</v>
      </c>
      <c r="K26" s="40">
        <v>2404.8604799999998</v>
      </c>
      <c r="L26" s="40">
        <v>2581.4799359999993</v>
      </c>
      <c r="M26" s="40">
        <v>2803.2479999999996</v>
      </c>
      <c r="N26" s="40">
        <v>2932.0490879999993</v>
      </c>
      <c r="O26" s="40">
        <v>3035.8137599999991</v>
      </c>
      <c r="P26" s="40">
        <v>3024.5117759999998</v>
      </c>
      <c r="Q26" s="40">
        <v>3190.2148799999991</v>
      </c>
      <c r="R26" s="40">
        <v>3304.9203767999993</v>
      </c>
      <c r="S26" s="40">
        <v>3653.7104303999986</v>
      </c>
      <c r="T26" s="40">
        <v>3561.3018940319998</v>
      </c>
      <c r="U26" s="40">
        <v>3588.8595423839993</v>
      </c>
      <c r="V26" s="40">
        <v>3564.7050667679996</v>
      </c>
      <c r="W26" s="40">
        <v>3659.8891746239992</v>
      </c>
      <c r="X26" s="40">
        <v>3627.4573751039998</v>
      </c>
      <c r="Y26" s="40">
        <v>3734.1261675359992</v>
      </c>
      <c r="Z26" s="40">
        <v>3883.1609809439992</v>
      </c>
      <c r="AA26" s="40">
        <v>3906.0955542239999</v>
      </c>
      <c r="AB26" s="40">
        <v>3980.1984806879996</v>
      </c>
      <c r="AC26" s="40">
        <v>4103.8722204479991</v>
      </c>
      <c r="AD26" s="40">
        <v>4104.9150731999998</v>
      </c>
      <c r="AE26" s="40">
        <v>4136.2937858879995</v>
      </c>
      <c r="AF26" s="40">
        <v>4154.395826592</v>
      </c>
      <c r="AG26" s="40">
        <v>4166.952312881238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11376.066461549182</v>
      </c>
      <c r="D28" s="48">
        <v>12266.336830809509</v>
      </c>
      <c r="E28" s="48">
        <v>11441.606091961949</v>
      </c>
      <c r="F28" s="48">
        <v>11134.589316443191</v>
      </c>
      <c r="G28" s="48">
        <v>9971.6322617115111</v>
      </c>
      <c r="H28" s="48">
        <v>10277.24553320065</v>
      </c>
      <c r="I28" s="48">
        <v>10937.293916921655</v>
      </c>
      <c r="J28" s="48">
        <v>9442.2193725036705</v>
      </c>
      <c r="K28" s="48">
        <v>9474.9526723280796</v>
      </c>
      <c r="L28" s="48">
        <v>9249.9369527383569</v>
      </c>
      <c r="M28" s="48">
        <v>8298.5865635099053</v>
      </c>
      <c r="N28" s="48">
        <v>8580.8699446220762</v>
      </c>
      <c r="O28" s="48">
        <v>8039.7737282981107</v>
      </c>
      <c r="P28" s="48">
        <v>8557.6036432261481</v>
      </c>
      <c r="Q28" s="48">
        <v>8432.4921080305521</v>
      </c>
      <c r="R28" s="48">
        <v>8691.1057876362538</v>
      </c>
      <c r="S28" s="48">
        <v>8615.678323033886</v>
      </c>
      <c r="T28" s="48">
        <v>7860.6338758047768</v>
      </c>
      <c r="U28" s="48">
        <v>8663.2621345759198</v>
      </c>
      <c r="V28" s="48">
        <v>8700.6163782854273</v>
      </c>
      <c r="W28" s="48">
        <v>9648.51978276722</v>
      </c>
      <c r="X28" s="48">
        <v>7808.221516357351</v>
      </c>
      <c r="Y28" s="48">
        <v>8710.5794322235688</v>
      </c>
      <c r="Z28" s="48">
        <v>9576.1588330794111</v>
      </c>
      <c r="AA28" s="48">
        <v>7562.1036557333546</v>
      </c>
      <c r="AB28" s="48">
        <v>8225.0949596159408</v>
      </c>
      <c r="AC28" s="48">
        <v>8649.0395064097502</v>
      </c>
      <c r="AD28" s="48">
        <v>8270.2688852135961</v>
      </c>
      <c r="AE28" s="48">
        <v>7582.1998676560252</v>
      </c>
      <c r="AF28" s="48">
        <v>7584.8809696557373</v>
      </c>
      <c r="AG28" s="48">
        <v>6951.8331194316515</v>
      </c>
    </row>
    <row r="29" spans="1:33" ht="15.95" customHeight="1">
      <c r="A29" s="49" t="s">
        <v>19</v>
      </c>
      <c r="B29" s="50" t="s">
        <v>20</v>
      </c>
      <c r="C29" s="35">
        <v>12151.399270654652</v>
      </c>
      <c r="D29" s="36">
        <v>13375.991088632181</v>
      </c>
      <c r="E29" s="36">
        <v>12730.935975548897</v>
      </c>
      <c r="F29" s="36">
        <v>12613.412344461938</v>
      </c>
      <c r="G29" s="36">
        <v>11463.026062574618</v>
      </c>
      <c r="H29" s="36">
        <v>11951.549014606167</v>
      </c>
      <c r="I29" s="36">
        <v>12702.4109284121</v>
      </c>
      <c r="J29" s="36">
        <v>11069.502675660273</v>
      </c>
      <c r="K29" s="36">
        <v>11134.065318421726</v>
      </c>
      <c r="L29" s="36">
        <v>10867.137392305311</v>
      </c>
      <c r="M29" s="36">
        <v>9814.4310401352868</v>
      </c>
      <c r="N29" s="36">
        <v>10260.687978948286</v>
      </c>
      <c r="O29" s="36">
        <v>9510.1756408935526</v>
      </c>
      <c r="P29" s="36">
        <v>9945.0330399841478</v>
      </c>
      <c r="Q29" s="36">
        <v>9686.307835428257</v>
      </c>
      <c r="R29" s="36">
        <v>9987.3787907416736</v>
      </c>
      <c r="S29" s="36">
        <v>9871.2383944316789</v>
      </c>
      <c r="T29" s="36">
        <v>8762.1077925947484</v>
      </c>
      <c r="U29" s="36">
        <v>9479.2520249767877</v>
      </c>
      <c r="V29" s="36">
        <v>9258.319867861348</v>
      </c>
      <c r="W29" s="36">
        <v>9789.7618601957074</v>
      </c>
      <c r="X29" s="36">
        <v>7477.1322237187378</v>
      </c>
      <c r="Y29" s="36">
        <v>7920.5656404726997</v>
      </c>
      <c r="Z29" s="36">
        <v>8295.6944965714538</v>
      </c>
      <c r="AA29" s="36">
        <v>6243.894041236711</v>
      </c>
      <c r="AB29" s="36">
        <v>6724.3174052519316</v>
      </c>
      <c r="AC29" s="36">
        <v>7025.5129965009855</v>
      </c>
      <c r="AD29" s="36">
        <v>6733.1905853100925</v>
      </c>
      <c r="AE29" s="36">
        <v>6252.7362438148366</v>
      </c>
      <c r="AF29" s="36">
        <v>6343.6261440521193</v>
      </c>
      <c r="AG29" s="36">
        <v>5741.5657139951772</v>
      </c>
    </row>
    <row r="30" spans="1:33" ht="15.95" customHeight="1">
      <c r="A30" s="49" t="s">
        <v>21</v>
      </c>
      <c r="B30" s="50" t="s">
        <v>22</v>
      </c>
      <c r="C30" s="35">
        <v>3711.9713655848054</v>
      </c>
      <c r="D30" s="36">
        <v>4538.4668357353512</v>
      </c>
      <c r="E30" s="36">
        <v>4826.5334193131803</v>
      </c>
      <c r="F30" s="36">
        <v>5172.4676043209274</v>
      </c>
      <c r="G30" s="36">
        <v>5342.1795955207681</v>
      </c>
      <c r="H30" s="36">
        <v>6411.3749715211625</v>
      </c>
      <c r="I30" s="36">
        <v>7408.3886744794572</v>
      </c>
      <c r="J30" s="36">
        <v>7155.842116880438</v>
      </c>
      <c r="K30" s="36">
        <v>7727.2491681454358</v>
      </c>
      <c r="L30" s="36">
        <v>8169.6106952152331</v>
      </c>
      <c r="M30" s="36">
        <v>7970.6342772567095</v>
      </c>
      <c r="N30" s="36">
        <v>8798.7831770088669</v>
      </c>
      <c r="O30" s="36">
        <v>8601.750302628232</v>
      </c>
      <c r="P30" s="36">
        <v>9486.356141438846</v>
      </c>
      <c r="Q30" s="36">
        <v>9643.3300275216025</v>
      </c>
      <c r="R30" s="36">
        <v>10296.121743702824</v>
      </c>
      <c r="S30" s="36">
        <v>10943.772418011289</v>
      </c>
      <c r="T30" s="36">
        <v>11657.478456894676</v>
      </c>
      <c r="U30" s="36">
        <v>14707.585252063249</v>
      </c>
      <c r="V30" s="36">
        <v>16328.494531088149</v>
      </c>
      <c r="W30" s="36">
        <v>17584.228954982136</v>
      </c>
      <c r="X30" s="36">
        <v>17146.913822855167</v>
      </c>
      <c r="Y30" s="36">
        <v>20391.437712821888</v>
      </c>
      <c r="Z30" s="36">
        <v>22893.290449049644</v>
      </c>
      <c r="AA30" s="36">
        <v>20133.997718306364</v>
      </c>
      <c r="AB30" s="36">
        <v>20632.034404477392</v>
      </c>
      <c r="AC30" s="36">
        <v>22527.229067228938</v>
      </c>
      <c r="AD30" s="36">
        <v>23686.023648128968</v>
      </c>
      <c r="AE30" s="36">
        <v>22867.078688573849</v>
      </c>
      <c r="AF30" s="36">
        <v>24829.896583597892</v>
      </c>
      <c r="AG30" s="36">
        <v>24437.611307473333</v>
      </c>
    </row>
    <row r="31" spans="1:33" ht="15.95" customHeight="1">
      <c r="A31" s="51" t="s">
        <v>23</v>
      </c>
      <c r="B31" s="52" t="s">
        <v>30</v>
      </c>
      <c r="C31" s="39">
        <v>3368.9146168223992</v>
      </c>
      <c r="D31" s="40">
        <v>3371.2841899871992</v>
      </c>
      <c r="E31" s="40">
        <v>3621.5486310383994</v>
      </c>
      <c r="F31" s="40">
        <v>3788.2210139999993</v>
      </c>
      <c r="G31" s="40">
        <v>3868.7983119575997</v>
      </c>
      <c r="H31" s="40">
        <v>3992.3597344031996</v>
      </c>
      <c r="I31" s="40">
        <v>4657.6859536511984</v>
      </c>
      <c r="J31" s="40">
        <v>4049.6792033951997</v>
      </c>
      <c r="K31" s="40">
        <v>3980.1205455551999</v>
      </c>
      <c r="L31" s="40">
        <v>4084.1529576623989</v>
      </c>
      <c r="M31" s="40">
        <v>4815.2780710848001</v>
      </c>
      <c r="N31" s="40">
        <v>5086.7286099767989</v>
      </c>
      <c r="O31" s="40">
        <v>5599.336006461599</v>
      </c>
      <c r="P31" s="40">
        <v>5919.5185514856003</v>
      </c>
      <c r="Q31" s="40">
        <v>6230.9610348479991</v>
      </c>
      <c r="R31" s="40">
        <v>6461.875364741999</v>
      </c>
      <c r="S31" s="40">
        <v>7128.2694190139982</v>
      </c>
      <c r="T31" s="40">
        <v>7623.3216104820003</v>
      </c>
      <c r="U31" s="40">
        <v>7802.967235103999</v>
      </c>
      <c r="V31" s="40">
        <v>8137.9244753279991</v>
      </c>
      <c r="W31" s="40">
        <v>8979.2821211558385</v>
      </c>
      <c r="X31" s="40">
        <v>8940.0525984359992</v>
      </c>
      <c r="Y31" s="40">
        <v>9276.8035002875986</v>
      </c>
      <c r="Z31" s="40">
        <v>10061.974635983999</v>
      </c>
      <c r="AA31" s="40">
        <v>10190.34503703504</v>
      </c>
      <c r="AB31" s="40">
        <v>10245.173600490369</v>
      </c>
      <c r="AC31" s="40">
        <v>11225.166929145897</v>
      </c>
      <c r="AD31" s="40">
        <v>11678.733792039762</v>
      </c>
      <c r="AE31" s="40">
        <v>11160.610509918919</v>
      </c>
      <c r="AF31" s="40">
        <v>10964.665041144883</v>
      </c>
      <c r="AG31" s="40">
        <v>11408.598657219325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30608.351714611039</v>
      </c>
      <c r="D33" s="55">
        <v>33552.078945164241</v>
      </c>
      <c r="E33" s="55">
        <v>32620.624117862426</v>
      </c>
      <c r="F33" s="55">
        <v>32708.690279226055</v>
      </c>
      <c r="G33" s="55">
        <v>30645.636231764496</v>
      </c>
      <c r="H33" s="55">
        <v>32632.52925373118</v>
      </c>
      <c r="I33" s="55">
        <v>35705.779473464412</v>
      </c>
      <c r="J33" s="55">
        <v>31717.243368439584</v>
      </c>
      <c r="K33" s="55">
        <v>32316.387704450444</v>
      </c>
      <c r="L33" s="55">
        <v>32370.837997921299</v>
      </c>
      <c r="M33" s="55">
        <v>30898.929951986705</v>
      </c>
      <c r="N33" s="55">
        <v>32727.069710556028</v>
      </c>
      <c r="O33" s="55">
        <v>31751.035678281496</v>
      </c>
      <c r="P33" s="55">
        <v>33908.511376134738</v>
      </c>
      <c r="Q33" s="55">
        <v>33993.091005828413</v>
      </c>
      <c r="R33" s="55">
        <v>35436.48168682275</v>
      </c>
      <c r="S33" s="55">
        <v>36558.958554490855</v>
      </c>
      <c r="T33" s="55">
        <v>35903.541735776205</v>
      </c>
      <c r="U33" s="55">
        <v>40653.066646719955</v>
      </c>
      <c r="V33" s="55">
        <v>42425.355252562927</v>
      </c>
      <c r="W33" s="55">
        <v>46001.7927191009</v>
      </c>
      <c r="X33" s="55">
        <v>41372.320161367257</v>
      </c>
      <c r="Y33" s="55">
        <v>46299.386285805755</v>
      </c>
      <c r="Z33" s="55">
        <v>50827.118414684512</v>
      </c>
      <c r="AA33" s="55">
        <v>44130.340452311466</v>
      </c>
      <c r="AB33" s="56">
        <v>45826.620369835626</v>
      </c>
      <c r="AC33" s="56">
        <v>49426.948499285572</v>
      </c>
      <c r="AD33" s="56">
        <v>50368.216910692419</v>
      </c>
      <c r="AE33" s="56">
        <v>47862.625309963623</v>
      </c>
      <c r="AF33" s="56">
        <v>49723.068738450631</v>
      </c>
      <c r="AG33" s="56">
        <v>48539.608798119487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21.95" customHeight="1">
      <c r="A35" s="45" t="s">
        <v>25</v>
      </c>
      <c r="B35" s="58" t="s">
        <v>46</v>
      </c>
      <c r="C35" s="48">
        <v>28379.814050611039</v>
      </c>
      <c r="D35" s="48">
        <v>31303.992705164241</v>
      </c>
      <c r="E35" s="48">
        <v>30362.763589862428</v>
      </c>
      <c r="F35" s="48">
        <v>30450.829751226054</v>
      </c>
      <c r="G35" s="48">
        <v>28446.421431764495</v>
      </c>
      <c r="H35" s="48">
        <v>30403.665285731178</v>
      </c>
      <c r="I35" s="48">
        <v>33450.484881464414</v>
      </c>
      <c r="J35" s="48">
        <v>29402.294472439586</v>
      </c>
      <c r="K35" s="48">
        <v>29911.527224450445</v>
      </c>
      <c r="L35" s="48">
        <v>29789.358061921299</v>
      </c>
      <c r="M35" s="48">
        <v>28095.681951986706</v>
      </c>
      <c r="N35" s="48">
        <v>29795.020622556029</v>
      </c>
      <c r="O35" s="48">
        <v>28715.221918281495</v>
      </c>
      <c r="P35" s="48">
        <v>30883.999600134739</v>
      </c>
      <c r="Q35" s="48">
        <v>30802.876125828414</v>
      </c>
      <c r="R35" s="48">
        <v>32131.561310022749</v>
      </c>
      <c r="S35" s="48">
        <v>32905.248124090853</v>
      </c>
      <c r="T35" s="48">
        <v>32342.239841744205</v>
      </c>
      <c r="U35" s="48">
        <v>37064.207104335954</v>
      </c>
      <c r="V35" s="48">
        <v>38860.650185794926</v>
      </c>
      <c r="W35" s="48">
        <v>42341.903544476903</v>
      </c>
      <c r="X35" s="48">
        <v>37744.862786263257</v>
      </c>
      <c r="Y35" s="48">
        <v>42565.260118269754</v>
      </c>
      <c r="Z35" s="48">
        <v>46943.957433740514</v>
      </c>
      <c r="AA35" s="48">
        <v>40224.244898087469</v>
      </c>
      <c r="AB35" s="59">
        <v>41846.421889147627</v>
      </c>
      <c r="AC35" s="59">
        <v>45323.076278837572</v>
      </c>
      <c r="AD35" s="59">
        <v>46263.301837492421</v>
      </c>
      <c r="AE35" s="59">
        <v>43726.33152407562</v>
      </c>
      <c r="AF35" s="59">
        <v>45568.67291185863</v>
      </c>
      <c r="AG35" s="59">
        <v>44372.656485238251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&amp;C&amp;"Arial,Fett"&amp;12Bruttoverbrauch Holz&amp;"Arial,Standard"
&amp;10(in TJ, effektive Jahreswerte)&amp;R&amp;"Arial,Standard"Tabelle K&amp;LSchweizerische Holzenergiestatistik EJ2020</oddHeader>
    <oddFooter>&amp;RAugust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G35"/>
  <sheetViews>
    <sheetView view="pageLayout" zoomScaleNormal="75" zoomScaleSheetLayoutView="75" workbookViewId="0">
      <selection sqref="A1:AG35"/>
    </sheetView>
  </sheetViews>
  <sheetFormatPr baseColWidth="10" defaultColWidth="11.42578125" defaultRowHeight="12"/>
  <cols>
    <col min="1" max="1" width="5.28515625" style="28" customWidth="1"/>
    <col min="2" max="2" width="32.85546875" style="28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0</v>
      </c>
      <c r="D2" s="32">
        <v>0</v>
      </c>
      <c r="E2" s="32">
        <v>0</v>
      </c>
      <c r="F2" s="32">
        <v>0</v>
      </c>
      <c r="G2" s="32">
        <v>0</v>
      </c>
      <c r="H2" s="32">
        <v>0</v>
      </c>
      <c r="I2" s="32">
        <v>0</v>
      </c>
      <c r="J2" s="32">
        <v>0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  <c r="P2" s="32">
        <v>0</v>
      </c>
      <c r="Q2" s="32">
        <v>0</v>
      </c>
      <c r="R2" s="32">
        <v>0</v>
      </c>
      <c r="S2" s="32">
        <v>0</v>
      </c>
      <c r="T2" s="32">
        <v>0</v>
      </c>
      <c r="U2" s="32">
        <v>0</v>
      </c>
      <c r="V2" s="32">
        <v>0</v>
      </c>
      <c r="W2" s="32">
        <v>0</v>
      </c>
      <c r="X2" s="32">
        <v>0</v>
      </c>
      <c r="Y2" s="32">
        <v>0</v>
      </c>
      <c r="Z2" s="32">
        <v>0</v>
      </c>
      <c r="AA2" s="32">
        <v>0</v>
      </c>
      <c r="AB2" s="32">
        <v>0</v>
      </c>
      <c r="AC2" s="32">
        <v>0</v>
      </c>
      <c r="AD2" s="32">
        <v>0</v>
      </c>
      <c r="AE2" s="32">
        <v>0</v>
      </c>
      <c r="AF2" s="32">
        <v>0</v>
      </c>
      <c r="AG2" s="32">
        <v>0</v>
      </c>
    </row>
    <row r="3" spans="1:33" ht="14.1" customHeight="1">
      <c r="A3" s="33">
        <v>2</v>
      </c>
      <c r="B3" s="34" t="s">
        <v>3</v>
      </c>
      <c r="C3" s="35">
        <v>103.30245347477501</v>
      </c>
      <c r="D3" s="36">
        <v>140.92461157602401</v>
      </c>
      <c r="E3" s="36">
        <v>159.23456068829017</v>
      </c>
      <c r="F3" s="36">
        <v>181.03542559917483</v>
      </c>
      <c r="G3" s="36">
        <v>184.55018028313177</v>
      </c>
      <c r="H3" s="36">
        <v>218.09574414966204</v>
      </c>
      <c r="I3" s="36">
        <v>262.60260730324296</v>
      </c>
      <c r="J3" s="36">
        <v>255.59361982044041</v>
      </c>
      <c r="K3" s="36">
        <v>288.63972031551418</v>
      </c>
      <c r="L3" s="36">
        <v>310.9024766168472</v>
      </c>
      <c r="M3" s="36">
        <v>306.23384834543498</v>
      </c>
      <c r="N3" s="36">
        <v>338.27859358449871</v>
      </c>
      <c r="O3" s="36">
        <v>328.6302718905888</v>
      </c>
      <c r="P3" s="36">
        <v>358.9402440673241</v>
      </c>
      <c r="Q3" s="36">
        <v>362.92686951372031</v>
      </c>
      <c r="R3" s="36">
        <v>381.15021562682</v>
      </c>
      <c r="S3" s="36">
        <v>393.19435366904099</v>
      </c>
      <c r="T3" s="36">
        <v>371.88903586143937</v>
      </c>
      <c r="U3" s="36">
        <v>424.30490656576814</v>
      </c>
      <c r="V3" s="36">
        <v>438.26315362164053</v>
      </c>
      <c r="W3" s="36">
        <v>484.56844747268991</v>
      </c>
      <c r="X3" s="36">
        <v>387.72058496787633</v>
      </c>
      <c r="Y3" s="36">
        <v>424.00652512724361</v>
      </c>
      <c r="Z3" s="36">
        <v>458.50318178725297</v>
      </c>
      <c r="AA3" s="36">
        <v>354.90656151048717</v>
      </c>
      <c r="AB3" s="36">
        <v>373.30686020165041</v>
      </c>
      <c r="AC3" s="36">
        <v>376.44442849222725</v>
      </c>
      <c r="AD3" s="36">
        <v>345.83165998173996</v>
      </c>
      <c r="AE3" s="36">
        <v>303.5504737083179</v>
      </c>
      <c r="AF3" s="36">
        <v>293.98724667534088</v>
      </c>
      <c r="AG3" s="36">
        <v>259.70064750801771</v>
      </c>
    </row>
    <row r="4" spans="1:33" ht="14.1" customHeight="1">
      <c r="A4" s="33">
        <v>3</v>
      </c>
      <c r="B4" s="34" t="s">
        <v>4</v>
      </c>
      <c r="C4" s="35">
        <v>571.96877846996313</v>
      </c>
      <c r="D4" s="36">
        <v>697.59611055212588</v>
      </c>
      <c r="E4" s="36">
        <v>727.53050020696492</v>
      </c>
      <c r="F4" s="36">
        <v>775.26376722575458</v>
      </c>
      <c r="G4" s="36">
        <v>770.04747059039357</v>
      </c>
      <c r="H4" s="36">
        <v>884.74292148136692</v>
      </c>
      <c r="I4" s="36">
        <v>1016.0750595952327</v>
      </c>
      <c r="J4" s="36">
        <v>963.44109622997917</v>
      </c>
      <c r="K4" s="36">
        <v>1070.2734566219349</v>
      </c>
      <c r="L4" s="36">
        <v>1130.1045223877636</v>
      </c>
      <c r="M4" s="36">
        <v>1073.9275099578795</v>
      </c>
      <c r="N4" s="36">
        <v>1124.0816153716892</v>
      </c>
      <c r="O4" s="36">
        <v>1106.2832325024697</v>
      </c>
      <c r="P4" s="36">
        <v>1240.9160389087933</v>
      </c>
      <c r="Q4" s="36">
        <v>1283.3209597707105</v>
      </c>
      <c r="R4" s="36">
        <v>1394.6891456465362</v>
      </c>
      <c r="S4" s="36">
        <v>1468.2733542869571</v>
      </c>
      <c r="T4" s="36">
        <v>1412.7015314458179</v>
      </c>
      <c r="U4" s="36">
        <v>1631.1906897301449</v>
      </c>
      <c r="V4" s="36">
        <v>1698.2356395450843</v>
      </c>
      <c r="W4" s="36">
        <v>1939.6686318648151</v>
      </c>
      <c r="X4" s="36">
        <v>1586.9320581008776</v>
      </c>
      <c r="Y4" s="36">
        <v>1773.4962157582493</v>
      </c>
      <c r="Z4" s="36">
        <v>1962.0019104253827</v>
      </c>
      <c r="AA4" s="36">
        <v>1547.2186860112283</v>
      </c>
      <c r="AB4" s="36">
        <v>1685.1227353384634</v>
      </c>
      <c r="AC4" s="36">
        <v>1785.83764807897</v>
      </c>
      <c r="AD4" s="36">
        <v>1714.5941301412136</v>
      </c>
      <c r="AE4" s="36">
        <v>1565.5791834189081</v>
      </c>
      <c r="AF4" s="36">
        <v>1551.675782374484</v>
      </c>
      <c r="AG4" s="36">
        <v>1414.5745126329089</v>
      </c>
    </row>
    <row r="5" spans="1:33" ht="14.1" customHeight="1">
      <c r="A5" s="33" t="s">
        <v>36</v>
      </c>
      <c r="B5" s="34" t="s">
        <v>5</v>
      </c>
      <c r="C5" s="35">
        <v>1123.7431064466186</v>
      </c>
      <c r="D5" s="36">
        <v>1213.9455262527181</v>
      </c>
      <c r="E5" s="36">
        <v>1135.6058745069593</v>
      </c>
      <c r="F5" s="36">
        <v>1116.240075584248</v>
      </c>
      <c r="G5" s="36">
        <v>1001.7623834457542</v>
      </c>
      <c r="H5" s="36">
        <v>971.14800594221799</v>
      </c>
      <c r="I5" s="36">
        <v>1037.4131825658737</v>
      </c>
      <c r="J5" s="36">
        <v>882.73416243525776</v>
      </c>
      <c r="K5" s="36">
        <v>840.24358356449466</v>
      </c>
      <c r="L5" s="36">
        <v>775.31699728118997</v>
      </c>
      <c r="M5" s="36">
        <v>653.61860829504883</v>
      </c>
      <c r="N5" s="36">
        <v>576.82701919197928</v>
      </c>
      <c r="O5" s="36">
        <v>479.741786012847</v>
      </c>
      <c r="P5" s="36">
        <v>466.9715491159526</v>
      </c>
      <c r="Q5" s="36">
        <v>422.58532334317346</v>
      </c>
      <c r="R5" s="36">
        <v>395.60720649357074</v>
      </c>
      <c r="S5" s="36">
        <v>349.55203249101169</v>
      </c>
      <c r="T5" s="36">
        <v>277.80800796033941</v>
      </c>
      <c r="U5" s="36">
        <v>252.39430622025699</v>
      </c>
      <c r="V5" s="36">
        <v>208.08287875628628</v>
      </c>
      <c r="W5" s="36">
        <v>184.21002660494162</v>
      </c>
      <c r="X5" s="36">
        <v>134.62075417240908</v>
      </c>
      <c r="Y5" s="36">
        <v>134.94944058377038</v>
      </c>
      <c r="Z5" s="36">
        <v>130.14940251699659</v>
      </c>
      <c r="AA5" s="36">
        <v>88.89215289687408</v>
      </c>
      <c r="AB5" s="36">
        <v>83.767716889800013</v>
      </c>
      <c r="AC5" s="36">
        <v>76.693644288346832</v>
      </c>
      <c r="AD5" s="36">
        <v>60.606540333078541</v>
      </c>
      <c r="AE5" s="36">
        <v>55.151710084285327</v>
      </c>
      <c r="AF5" s="36">
        <v>55.442134931124606</v>
      </c>
      <c r="AG5" s="36">
        <v>48.016728833885573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1.8340863421580789</v>
      </c>
      <c r="L6" s="36">
        <v>3.0770505117496483</v>
      </c>
      <c r="M6" s="36">
        <v>5.2589342658633695</v>
      </c>
      <c r="N6" s="36">
        <v>9.4343970959483112</v>
      </c>
      <c r="O6" s="36">
        <v>15.328394886874561</v>
      </c>
      <c r="P6" s="36">
        <v>21.928417034683648</v>
      </c>
      <c r="Q6" s="36">
        <v>28.632350896604326</v>
      </c>
      <c r="R6" s="36">
        <v>38.089109674345451</v>
      </c>
      <c r="S6" s="36">
        <v>53.216132884748127</v>
      </c>
      <c r="T6" s="36">
        <v>60.732109517342344</v>
      </c>
      <c r="U6" s="36">
        <v>81.013652980134879</v>
      </c>
      <c r="V6" s="36">
        <v>94.320738897480879</v>
      </c>
      <c r="W6" s="36">
        <v>120.504194361467</v>
      </c>
      <c r="X6" s="36">
        <v>107.90221264000651</v>
      </c>
      <c r="Y6" s="36">
        <v>130.62224417677288</v>
      </c>
      <c r="Z6" s="36">
        <v>152.25650470848919</v>
      </c>
      <c r="AA6" s="36">
        <v>127.16582283192308</v>
      </c>
      <c r="AB6" s="36">
        <v>145.15493548182323</v>
      </c>
      <c r="AC6" s="36">
        <v>158.98907103500463</v>
      </c>
      <c r="AD6" s="36">
        <v>156.62213478809264</v>
      </c>
      <c r="AE6" s="36">
        <v>148.96293711303426</v>
      </c>
      <c r="AF6" s="36">
        <v>149.71359194595044</v>
      </c>
      <c r="AG6" s="36">
        <v>139.87362046157824</v>
      </c>
    </row>
    <row r="7" spans="1:33" ht="14.1" customHeight="1">
      <c r="A7" s="33">
        <v>5</v>
      </c>
      <c r="B7" s="34" t="s">
        <v>6</v>
      </c>
      <c r="C7" s="35">
        <v>2563.7159233722818</v>
      </c>
      <c r="D7" s="36">
        <v>2702.5196275079998</v>
      </c>
      <c r="E7" s="36">
        <v>2470.0756756054284</v>
      </c>
      <c r="F7" s="36">
        <v>2362.9909106310915</v>
      </c>
      <c r="G7" s="36">
        <v>2071.649216295631</v>
      </c>
      <c r="H7" s="36">
        <v>2126.4494434243984</v>
      </c>
      <c r="I7" s="36">
        <v>2228.9396105813703</v>
      </c>
      <c r="J7" s="36">
        <v>1910.9513109947638</v>
      </c>
      <c r="K7" s="36">
        <v>1911.1400672157729</v>
      </c>
      <c r="L7" s="36">
        <v>1879.3754827991527</v>
      </c>
      <c r="M7" s="36">
        <v>1692.4224574738707</v>
      </c>
      <c r="N7" s="36">
        <v>1820.5274615521248</v>
      </c>
      <c r="O7" s="36">
        <v>1725.5406159544355</v>
      </c>
      <c r="P7" s="36">
        <v>1844.4322552042247</v>
      </c>
      <c r="Q7" s="36">
        <v>1823.771439975116</v>
      </c>
      <c r="R7" s="36">
        <v>1873.7440328153145</v>
      </c>
      <c r="S7" s="36">
        <v>1880.2508717185744</v>
      </c>
      <c r="T7" s="36">
        <v>1733.2232093777263</v>
      </c>
      <c r="U7" s="36">
        <v>1942.2112609004214</v>
      </c>
      <c r="V7" s="36">
        <v>1996.0122117587316</v>
      </c>
      <c r="W7" s="36">
        <v>2304.7821076328737</v>
      </c>
      <c r="X7" s="36">
        <v>1920.537374232814</v>
      </c>
      <c r="Y7" s="36">
        <v>2193.7866341118774</v>
      </c>
      <c r="Z7" s="36">
        <v>2465.7247843092405</v>
      </c>
      <c r="AA7" s="36">
        <v>2005.3026416604937</v>
      </c>
      <c r="AB7" s="36">
        <v>2238.2043976829768</v>
      </c>
      <c r="AC7" s="36">
        <v>2403.2037353854935</v>
      </c>
      <c r="AD7" s="36">
        <v>2348.8169376965766</v>
      </c>
      <c r="AE7" s="36">
        <v>2202.7989108641709</v>
      </c>
      <c r="AF7" s="36">
        <v>2257.7247307838147</v>
      </c>
      <c r="AG7" s="36">
        <v>2113.260515205458</v>
      </c>
    </row>
    <row r="8" spans="1:33" ht="14.1" customHeight="1">
      <c r="A8" s="33">
        <v>6</v>
      </c>
      <c r="B8" s="34" t="s">
        <v>7</v>
      </c>
      <c r="C8" s="35">
        <v>1970.2672101130843</v>
      </c>
      <c r="D8" s="36">
        <v>2059.1188567758004</v>
      </c>
      <c r="E8" s="36">
        <v>1852.27316505677</v>
      </c>
      <c r="F8" s="36">
        <v>1731.9615654210229</v>
      </c>
      <c r="G8" s="36">
        <v>1487.842799212033</v>
      </c>
      <c r="H8" s="36">
        <v>1470.3777814096986</v>
      </c>
      <c r="I8" s="36">
        <v>1489.1688627921344</v>
      </c>
      <c r="J8" s="36">
        <v>1200.3268532537543</v>
      </c>
      <c r="K8" s="36">
        <v>1117.7414482186928</v>
      </c>
      <c r="L8" s="36">
        <v>1012.0752126261629</v>
      </c>
      <c r="M8" s="36">
        <v>858.08060314263105</v>
      </c>
      <c r="N8" s="36">
        <v>885.87466175116094</v>
      </c>
      <c r="O8" s="36">
        <v>808.12046429366228</v>
      </c>
      <c r="P8" s="36">
        <v>830.8904425185325</v>
      </c>
      <c r="Q8" s="36">
        <v>788.52690687920119</v>
      </c>
      <c r="R8" s="36">
        <v>785.4326347562228</v>
      </c>
      <c r="S8" s="36">
        <v>700.1256754106015</v>
      </c>
      <c r="T8" s="36">
        <v>575.57608752550323</v>
      </c>
      <c r="U8" s="36">
        <v>568.01956142589893</v>
      </c>
      <c r="V8" s="36">
        <v>511.14447891654851</v>
      </c>
      <c r="W8" s="36">
        <v>496.91274671602366</v>
      </c>
      <c r="X8" s="36">
        <v>367.22977622938384</v>
      </c>
      <c r="Y8" s="36">
        <v>397.8022337530378</v>
      </c>
      <c r="Z8" s="36">
        <v>412.88498571513094</v>
      </c>
      <c r="AA8" s="36">
        <v>306.90008811864044</v>
      </c>
      <c r="AB8" s="36">
        <v>317.86809192776713</v>
      </c>
      <c r="AC8" s="36">
        <v>310.93440605759463</v>
      </c>
      <c r="AD8" s="36">
        <v>280.41929628148199</v>
      </c>
      <c r="AE8" s="36">
        <v>244.56321018772314</v>
      </c>
      <c r="AF8" s="36">
        <v>235.30360860270488</v>
      </c>
      <c r="AG8" s="36">
        <v>206.18904154366339</v>
      </c>
    </row>
    <row r="9" spans="1:33" ht="14.1" customHeight="1">
      <c r="A9" s="33">
        <v>7</v>
      </c>
      <c r="B9" s="34" t="s">
        <v>8</v>
      </c>
      <c r="C9" s="35">
        <v>3250.0543188811603</v>
      </c>
      <c r="D9" s="36">
        <v>3488.2082689352424</v>
      </c>
      <c r="E9" s="36">
        <v>3247.1120155724157</v>
      </c>
      <c r="F9" s="36">
        <v>3168.9293908394548</v>
      </c>
      <c r="G9" s="36">
        <v>2834.6921489559718</v>
      </c>
      <c r="H9" s="36">
        <v>2929.2557340320918</v>
      </c>
      <c r="I9" s="36">
        <v>3049.5630743551465</v>
      </c>
      <c r="J9" s="36">
        <v>2596.0227632542214</v>
      </c>
      <c r="K9" s="36">
        <v>2570.3312932736062</v>
      </c>
      <c r="L9" s="36">
        <v>2476.229446554858</v>
      </c>
      <c r="M9" s="36">
        <v>2200.1763716441974</v>
      </c>
      <c r="N9" s="36">
        <v>2239.0169124486079</v>
      </c>
      <c r="O9" s="36">
        <v>2006.6087208919257</v>
      </c>
      <c r="P9" s="36">
        <v>2024.4242043046197</v>
      </c>
      <c r="Q9" s="36">
        <v>1894.30335505989</v>
      </c>
      <c r="R9" s="36">
        <v>1836.1739306784032</v>
      </c>
      <c r="S9" s="36">
        <v>1656.523349199256</v>
      </c>
      <c r="T9" s="36">
        <v>1335.8399062422016</v>
      </c>
      <c r="U9" s="36">
        <v>1314.9747358582229</v>
      </c>
      <c r="V9" s="36">
        <v>1172.0822476396477</v>
      </c>
      <c r="W9" s="36">
        <v>1073.2887086247727</v>
      </c>
      <c r="X9" s="36">
        <v>717.78303161123699</v>
      </c>
      <c r="Y9" s="36">
        <v>648.07213232939239</v>
      </c>
      <c r="Z9" s="36">
        <v>555.22620816842038</v>
      </c>
      <c r="AA9" s="36">
        <v>343.09018346791362</v>
      </c>
      <c r="AB9" s="36">
        <v>352.66040019830245</v>
      </c>
      <c r="AC9" s="36">
        <v>353.24502727243845</v>
      </c>
      <c r="AD9" s="36">
        <v>323.61881070387113</v>
      </c>
      <c r="AE9" s="36">
        <v>287.81220820704579</v>
      </c>
      <c r="AF9" s="36">
        <v>278.50366324051436</v>
      </c>
      <c r="AG9" s="36">
        <v>248.32472315415686</v>
      </c>
    </row>
    <row r="10" spans="1:33" ht="14.1" customHeight="1">
      <c r="A10" s="33">
        <v>8</v>
      </c>
      <c r="B10" s="34" t="s">
        <v>39</v>
      </c>
      <c r="C10" s="35">
        <v>2946.3082471935527</v>
      </c>
      <c r="D10" s="36">
        <v>3309.7832173935594</v>
      </c>
      <c r="E10" s="36">
        <v>3204.9477174124368</v>
      </c>
      <c r="F10" s="36">
        <v>3233.4752607656692</v>
      </c>
      <c r="G10" s="36">
        <v>2997.9957132443665</v>
      </c>
      <c r="H10" s="36">
        <v>3180.2074634298274</v>
      </c>
      <c r="I10" s="36">
        <v>3474.1157403181433</v>
      </c>
      <c r="J10" s="36">
        <v>3109.0471079231311</v>
      </c>
      <c r="K10" s="36">
        <v>3205.2377086710026</v>
      </c>
      <c r="L10" s="36">
        <v>3202.0944509048145</v>
      </c>
      <c r="M10" s="36">
        <v>2981.790448875548</v>
      </c>
      <c r="N10" s="36">
        <v>3215.3110287399122</v>
      </c>
      <c r="O10" s="36">
        <v>3034.9262527364504</v>
      </c>
      <c r="P10" s="36">
        <v>3197.8496959871995</v>
      </c>
      <c r="Q10" s="36">
        <v>3131.5819987485002</v>
      </c>
      <c r="R10" s="36">
        <v>3178.2709402506912</v>
      </c>
      <c r="S10" s="36">
        <v>3065.1924731646286</v>
      </c>
      <c r="T10" s="36">
        <v>2725.1144905231513</v>
      </c>
      <c r="U10" s="36">
        <v>2934.8345475417145</v>
      </c>
      <c r="V10" s="36">
        <v>2850.598829361099</v>
      </c>
      <c r="W10" s="36">
        <v>2965.797137044065</v>
      </c>
      <c r="X10" s="36">
        <v>2222.5752605442344</v>
      </c>
      <c r="Y10" s="36">
        <v>2318.8712452414411</v>
      </c>
      <c r="Z10" s="36">
        <v>2382.0664409015026</v>
      </c>
      <c r="AA10" s="36">
        <v>1727.3839668202791</v>
      </c>
      <c r="AB10" s="36">
        <v>1831.0815800165199</v>
      </c>
      <c r="AC10" s="36">
        <v>1878.4338271833392</v>
      </c>
      <c r="AD10" s="36">
        <v>1768.8097205587171</v>
      </c>
      <c r="AE10" s="36">
        <v>1609.2396936887785</v>
      </c>
      <c r="AF10" s="36">
        <v>1614.4551408011109</v>
      </c>
      <c r="AG10" s="36">
        <v>1441.9406171893393</v>
      </c>
    </row>
    <row r="11" spans="1:33" ht="14.1" customHeight="1">
      <c r="A11" s="33">
        <v>9</v>
      </c>
      <c r="B11" s="34" t="s">
        <v>40</v>
      </c>
      <c r="C11" s="35">
        <v>50.917729680918917</v>
      </c>
      <c r="D11" s="36">
        <v>60.469406874507378</v>
      </c>
      <c r="E11" s="36">
        <v>66.086764100257525</v>
      </c>
      <c r="F11" s="36">
        <v>77.043377386010363</v>
      </c>
      <c r="G11" s="36">
        <v>83.810358758648235</v>
      </c>
      <c r="H11" s="36">
        <v>105.67336871896698</v>
      </c>
      <c r="I11" s="36">
        <v>129.47051271258863</v>
      </c>
      <c r="J11" s="36">
        <v>127.8833463303215</v>
      </c>
      <c r="K11" s="36">
        <v>142.8409949405598</v>
      </c>
      <c r="L11" s="36">
        <v>154.84866926132355</v>
      </c>
      <c r="M11" s="36">
        <v>156.36828584307375</v>
      </c>
      <c r="N11" s="36">
        <v>186.6462806212455</v>
      </c>
      <c r="O11" s="36">
        <v>189.16132702773641</v>
      </c>
      <c r="P11" s="36">
        <v>214.4656225114885</v>
      </c>
      <c r="Q11" s="36">
        <v>223.22294251895249</v>
      </c>
      <c r="R11" s="36">
        <v>240.76757543764796</v>
      </c>
      <c r="S11" s="36">
        <v>243.47961290126057</v>
      </c>
      <c r="T11" s="36">
        <v>229.22797388844268</v>
      </c>
      <c r="U11" s="36">
        <v>256.31603517309605</v>
      </c>
      <c r="V11" s="36">
        <v>259.95772597765591</v>
      </c>
      <c r="W11" s="36">
        <v>286.79507489826909</v>
      </c>
      <c r="X11" s="36">
        <v>241.82760310768919</v>
      </c>
      <c r="Y11" s="36">
        <v>265.5775534954447</v>
      </c>
      <c r="Z11" s="36">
        <v>281.76979939940344</v>
      </c>
      <c r="AA11" s="36">
        <v>221.74238064105316</v>
      </c>
      <c r="AB11" s="36">
        <v>231.46176099136613</v>
      </c>
      <c r="AC11" s="36">
        <v>234.86673477896858</v>
      </c>
      <c r="AD11" s="36">
        <v>223.33093431310272</v>
      </c>
      <c r="AE11" s="36">
        <v>207.60889102513738</v>
      </c>
      <c r="AF11" s="36">
        <v>203.1245894237376</v>
      </c>
      <c r="AG11" s="36">
        <v>181.97041403952775</v>
      </c>
    </row>
    <row r="12" spans="1:33" ht="14.1" customHeight="1">
      <c r="A12" s="33">
        <v>10</v>
      </c>
      <c r="B12" s="34" t="s">
        <v>9</v>
      </c>
      <c r="C12" s="35">
        <v>785.49257088483478</v>
      </c>
      <c r="D12" s="36">
        <v>856.00983219708701</v>
      </c>
      <c r="E12" s="36">
        <v>809.18121715743052</v>
      </c>
      <c r="F12" s="36">
        <v>788.39905662185708</v>
      </c>
      <c r="G12" s="36">
        <v>701.43689677385487</v>
      </c>
      <c r="H12" s="36">
        <v>712.52334546347049</v>
      </c>
      <c r="I12" s="36">
        <v>720.12150121379148</v>
      </c>
      <c r="J12" s="36">
        <v>596.83589317766825</v>
      </c>
      <c r="K12" s="36">
        <v>559.61996213414022</v>
      </c>
      <c r="L12" s="36">
        <v>498.25333400406549</v>
      </c>
      <c r="M12" s="36">
        <v>395.34195113247154</v>
      </c>
      <c r="N12" s="36">
        <v>341.83508795797383</v>
      </c>
      <c r="O12" s="36">
        <v>270.84744823834387</v>
      </c>
      <c r="P12" s="36">
        <v>248.84210415821053</v>
      </c>
      <c r="Q12" s="36">
        <v>214.76602109681249</v>
      </c>
      <c r="R12" s="36">
        <v>198.77819865452378</v>
      </c>
      <c r="S12" s="36">
        <v>175.86540232235754</v>
      </c>
      <c r="T12" s="36">
        <v>145.25286620008433</v>
      </c>
      <c r="U12" s="36">
        <v>142.73885240040846</v>
      </c>
      <c r="V12" s="36">
        <v>122.40410689837607</v>
      </c>
      <c r="W12" s="36">
        <v>116.86202310777418</v>
      </c>
      <c r="X12" s="36">
        <v>83.994499552180926</v>
      </c>
      <c r="Y12" s="36">
        <v>82.618363292308445</v>
      </c>
      <c r="Z12" s="36">
        <v>79.607411822350969</v>
      </c>
      <c r="AA12" s="36">
        <v>55.025964317622552</v>
      </c>
      <c r="AB12" s="36">
        <v>52.84201247439853</v>
      </c>
      <c r="AC12" s="36">
        <v>49.731586973749124</v>
      </c>
      <c r="AD12" s="36">
        <v>39.394054019408294</v>
      </c>
      <c r="AE12" s="36">
        <v>29.921585738417278</v>
      </c>
      <c r="AF12" s="36">
        <v>25.47028398700499</v>
      </c>
      <c r="AG12" s="36">
        <v>19.117841927828174</v>
      </c>
    </row>
    <row r="13" spans="1:33">
      <c r="A13" s="33" t="s">
        <v>38</v>
      </c>
      <c r="B13" s="34" t="s">
        <v>41</v>
      </c>
      <c r="C13" s="35">
        <v>143.16114970483787</v>
      </c>
      <c r="D13" s="36">
        <v>194.52564256522547</v>
      </c>
      <c r="E13" s="36">
        <v>214.66742089076337</v>
      </c>
      <c r="F13" s="36">
        <v>233.83072853910846</v>
      </c>
      <c r="G13" s="36">
        <v>235.48527135960447</v>
      </c>
      <c r="H13" s="36">
        <v>264.95630143589477</v>
      </c>
      <c r="I13" s="36">
        <v>314.58474849752957</v>
      </c>
      <c r="J13" s="36">
        <v>307.41998994265953</v>
      </c>
      <c r="K13" s="36">
        <v>338.26193063704505</v>
      </c>
      <c r="L13" s="36">
        <v>363.19761498912993</v>
      </c>
      <c r="M13" s="36">
        <v>350.81067278180836</v>
      </c>
      <c r="N13" s="36">
        <v>402.2330465070292</v>
      </c>
      <c r="O13" s="36">
        <v>409.2974408410671</v>
      </c>
      <c r="P13" s="36">
        <v>463.93677893067411</v>
      </c>
      <c r="Q13" s="36">
        <v>468.07065553937451</v>
      </c>
      <c r="R13" s="36">
        <v>508.68234267871111</v>
      </c>
      <c r="S13" s="36">
        <v>528.56657123769742</v>
      </c>
      <c r="T13" s="36">
        <v>498.41874906217339</v>
      </c>
      <c r="U13" s="36">
        <v>576.45571379742864</v>
      </c>
      <c r="V13" s="36">
        <v>596.87256374073581</v>
      </c>
      <c r="W13" s="36">
        <v>701.13955575713931</v>
      </c>
      <c r="X13" s="36">
        <v>557.02557626347141</v>
      </c>
      <c r="Y13" s="36">
        <v>605.38940891105096</v>
      </c>
      <c r="Z13" s="36">
        <v>661.81168248386825</v>
      </c>
      <c r="AA13" s="36">
        <v>517.48486990409788</v>
      </c>
      <c r="AB13" s="36">
        <v>550.46231868435029</v>
      </c>
      <c r="AC13" s="36">
        <v>558.83701377226805</v>
      </c>
      <c r="AD13" s="36">
        <v>519.56571569866514</v>
      </c>
      <c r="AE13" s="36">
        <v>466.85229780165116</v>
      </c>
      <c r="AF13" s="36">
        <v>450.47219124642703</v>
      </c>
      <c r="AG13" s="36">
        <v>391.42480904265807</v>
      </c>
    </row>
    <row r="14" spans="1:33" ht="14.1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7.569149168400001</v>
      </c>
      <c r="L14" s="36">
        <v>19.774845187745633</v>
      </c>
      <c r="M14" s="36">
        <v>44.97161167561066</v>
      </c>
      <c r="N14" s="36">
        <v>111.2586383811006</v>
      </c>
      <c r="O14" s="36">
        <v>178.87257913977118</v>
      </c>
      <c r="P14" s="36">
        <v>280.95794756687349</v>
      </c>
      <c r="Q14" s="36">
        <v>396.11182630235072</v>
      </c>
      <c r="R14" s="36">
        <v>642.89774682394386</v>
      </c>
      <c r="S14" s="36">
        <v>952.05132477047482</v>
      </c>
      <c r="T14" s="36">
        <v>994.56291629522036</v>
      </c>
      <c r="U14" s="36">
        <v>1251.2477955301943</v>
      </c>
      <c r="V14" s="36">
        <v>1381.7833806566698</v>
      </c>
      <c r="W14" s="36">
        <v>1684.8734652509665</v>
      </c>
      <c r="X14" s="36">
        <v>1446.9945906658975</v>
      </c>
      <c r="Y14" s="36">
        <v>1720.8901011441662</v>
      </c>
      <c r="Z14" s="36">
        <v>2009.1402174334721</v>
      </c>
      <c r="AA14" s="36">
        <v>1679.517175388653</v>
      </c>
      <c r="AB14" s="36">
        <v>1900.5749358018929</v>
      </c>
      <c r="AC14" s="36">
        <v>2088.3270554233177</v>
      </c>
      <c r="AD14" s="36">
        <v>2095.2207807793297</v>
      </c>
      <c r="AE14" s="36">
        <v>2030.5021969065904</v>
      </c>
      <c r="AF14" s="36">
        <v>2140.4904974283786</v>
      </c>
      <c r="AG14" s="36">
        <v>1991.144631649699</v>
      </c>
    </row>
    <row r="15" spans="1:33" ht="25.15" customHeight="1">
      <c r="A15" s="33" t="s">
        <v>47</v>
      </c>
      <c r="B15" s="34" t="s">
        <v>43</v>
      </c>
      <c r="C15" s="35">
        <v>327.83002785606027</v>
      </c>
      <c r="D15" s="36">
        <v>407.72042381913803</v>
      </c>
      <c r="E15" s="36">
        <v>437.70820101480825</v>
      </c>
      <c r="F15" s="36">
        <v>493.36046664901886</v>
      </c>
      <c r="G15" s="36">
        <v>513.13410955449126</v>
      </c>
      <c r="H15" s="36">
        <v>629.07352314218315</v>
      </c>
      <c r="I15" s="36">
        <v>751.8056948786159</v>
      </c>
      <c r="J15" s="36">
        <v>725.28727766293639</v>
      </c>
      <c r="K15" s="36">
        <v>816.34156248400757</v>
      </c>
      <c r="L15" s="36">
        <v>883.62052589431948</v>
      </c>
      <c r="M15" s="36">
        <v>875.63653087593252</v>
      </c>
      <c r="N15" s="36">
        <v>1045.0698532237202</v>
      </c>
      <c r="O15" s="36">
        <v>1070.9097799191063</v>
      </c>
      <c r="P15" s="36">
        <v>1221.1662902748208</v>
      </c>
      <c r="Q15" s="36">
        <v>1293.9709100626101</v>
      </c>
      <c r="R15" s="36">
        <v>1444.9756277491138</v>
      </c>
      <c r="S15" s="36">
        <v>1586.3789027877579</v>
      </c>
      <c r="T15" s="36">
        <v>1551.1982152998705</v>
      </c>
      <c r="U15" s="36">
        <v>1793.9236662183248</v>
      </c>
      <c r="V15" s="36">
        <v>1858.8387056137672</v>
      </c>
      <c r="W15" s="36">
        <v>2169.3079016671973</v>
      </c>
      <c r="X15" s="36">
        <v>1874.3070204080539</v>
      </c>
      <c r="Y15" s="36">
        <v>2217.7720720975167</v>
      </c>
      <c r="Z15" s="36">
        <v>2550.7724847999475</v>
      </c>
      <c r="AA15" s="36">
        <v>2126.7551671461747</v>
      </c>
      <c r="AB15" s="36">
        <v>2438.8711390133717</v>
      </c>
      <c r="AC15" s="36">
        <v>2700.8375219590248</v>
      </c>
      <c r="AD15" s="36">
        <v>2725.6273416109689</v>
      </c>
      <c r="AE15" s="36">
        <v>2628.4333625288937</v>
      </c>
      <c r="AF15" s="36">
        <v>2724.2438901920259</v>
      </c>
      <c r="AG15" s="36">
        <v>2590.5528214430501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2.792203885470204</v>
      </c>
      <c r="N16" s="36">
        <v>11.402589261368394</v>
      </c>
      <c r="O16" s="36">
        <v>14.883363026843032</v>
      </c>
      <c r="P16" s="36">
        <v>22.618367265516387</v>
      </c>
      <c r="Q16" s="36">
        <v>39.826975545414427</v>
      </c>
      <c r="R16" s="36">
        <v>92.333643892938241</v>
      </c>
      <c r="S16" s="36">
        <v>161.31372640816528</v>
      </c>
      <c r="T16" s="36">
        <v>228.80429890513136</v>
      </c>
      <c r="U16" s="36">
        <v>312.20797290874293</v>
      </c>
      <c r="V16" s="36">
        <v>380.40729797097686</v>
      </c>
      <c r="W16" s="36">
        <v>498.54498821632581</v>
      </c>
      <c r="X16" s="36">
        <v>484.2119083459379</v>
      </c>
      <c r="Y16" s="36">
        <v>615.03544954287781</v>
      </c>
      <c r="Z16" s="36">
        <v>760.68229600183258</v>
      </c>
      <c r="AA16" s="36">
        <v>709.38704076034094</v>
      </c>
      <c r="AB16" s="36">
        <v>901.53466629314767</v>
      </c>
      <c r="AC16" s="36">
        <v>1085.0296212104693</v>
      </c>
      <c r="AD16" s="36">
        <v>1205.0462924805956</v>
      </c>
      <c r="AE16" s="36">
        <v>1234.0204083837782</v>
      </c>
      <c r="AF16" s="36">
        <v>1324.2431208514517</v>
      </c>
      <c r="AG16" s="36">
        <v>1310.9362528428394</v>
      </c>
    </row>
    <row r="17" spans="1:33" ht="25.15" customHeight="1">
      <c r="A17" s="33">
        <v>13</v>
      </c>
      <c r="B17" s="34" t="s">
        <v>44</v>
      </c>
      <c r="C17" s="35">
        <v>604.56295315087698</v>
      </c>
      <c r="D17" s="36">
        <v>719.78289991522558</v>
      </c>
      <c r="E17" s="36">
        <v>734.6681062161075</v>
      </c>
      <c r="F17" s="36">
        <v>767.00433436514379</v>
      </c>
      <c r="G17" s="36">
        <v>736.24614797798313</v>
      </c>
      <c r="H17" s="36">
        <v>811.88224096151396</v>
      </c>
      <c r="I17" s="36">
        <v>910.69301164428191</v>
      </c>
      <c r="J17" s="36">
        <v>841.12678396589422</v>
      </c>
      <c r="K17" s="36">
        <v>872.38808325809975</v>
      </c>
      <c r="L17" s="36">
        <v>894.40718737770817</v>
      </c>
      <c r="M17" s="36">
        <v>839.46048841901597</v>
      </c>
      <c r="N17" s="36">
        <v>898.50679808894927</v>
      </c>
      <c r="O17" s="36">
        <v>852.21770182515525</v>
      </c>
      <c r="P17" s="36">
        <v>925.80986301610369</v>
      </c>
      <c r="Q17" s="36">
        <v>910.53528033680334</v>
      </c>
      <c r="R17" s="36">
        <v>951.06441713857487</v>
      </c>
      <c r="S17" s="36">
        <v>942.40209348824851</v>
      </c>
      <c r="T17" s="36">
        <v>924.70141360455546</v>
      </c>
      <c r="U17" s="36">
        <v>996.84950019162375</v>
      </c>
      <c r="V17" s="36">
        <v>1006.7833285761873</v>
      </c>
      <c r="W17" s="36">
        <v>1085.5517991307304</v>
      </c>
      <c r="X17" s="36">
        <v>932.59841504039957</v>
      </c>
      <c r="Y17" s="36">
        <v>1017.7288798495736</v>
      </c>
      <c r="Z17" s="36">
        <v>1099.6683196908159</v>
      </c>
      <c r="AA17" s="36">
        <v>918.79541051430942</v>
      </c>
      <c r="AB17" s="36">
        <v>1006.5816284044751</v>
      </c>
      <c r="AC17" s="36">
        <v>1071.6204337614129</v>
      </c>
      <c r="AD17" s="36">
        <v>1073.6649268782962</v>
      </c>
      <c r="AE17" s="36">
        <v>1030.516193234678</v>
      </c>
      <c r="AF17" s="36">
        <v>1030.4332867666672</v>
      </c>
      <c r="AG17" s="36">
        <v>989.71084858871075</v>
      </c>
    </row>
    <row r="18" spans="1:33" ht="25.15" customHeight="1">
      <c r="A18" s="33" t="s">
        <v>49</v>
      </c>
      <c r="B18" s="34" t="s">
        <v>10</v>
      </c>
      <c r="C18" s="35">
        <v>169.15937160767064</v>
      </c>
      <c r="D18" s="36">
        <v>222.6991033839829</v>
      </c>
      <c r="E18" s="36">
        <v>260.16776866239718</v>
      </c>
      <c r="F18" s="36">
        <v>288.66570134345631</v>
      </c>
      <c r="G18" s="36">
        <v>310.68985884576608</v>
      </c>
      <c r="H18" s="36">
        <v>386.30317344345099</v>
      </c>
      <c r="I18" s="36">
        <v>467.72101739585128</v>
      </c>
      <c r="J18" s="36">
        <v>460.76059319688932</v>
      </c>
      <c r="K18" s="36">
        <v>514.09022324495538</v>
      </c>
      <c r="L18" s="36">
        <v>562.58187794639241</v>
      </c>
      <c r="M18" s="36">
        <v>542.6691617370517</v>
      </c>
      <c r="N18" s="36">
        <v>601.93853072988315</v>
      </c>
      <c r="O18" s="36">
        <v>601.10052074329303</v>
      </c>
      <c r="P18" s="36">
        <v>673.30330898623663</v>
      </c>
      <c r="Q18" s="36">
        <v>705.88314560228127</v>
      </c>
      <c r="R18" s="36">
        <v>774.30274413480242</v>
      </c>
      <c r="S18" s="36">
        <v>826.10976967102783</v>
      </c>
      <c r="T18" s="36">
        <v>819.64001384393077</v>
      </c>
      <c r="U18" s="36">
        <v>970.32329235722489</v>
      </c>
      <c r="V18" s="36">
        <v>1034.4586364526806</v>
      </c>
      <c r="W18" s="36">
        <v>1195.9915774307171</v>
      </c>
      <c r="X18" s="36">
        <v>1058.035411134201</v>
      </c>
      <c r="Y18" s="36">
        <v>1249.003533389159</v>
      </c>
      <c r="Z18" s="36">
        <v>1411.9670429023859</v>
      </c>
      <c r="AA18" s="36">
        <v>1159.2002491033352</v>
      </c>
      <c r="AB18" s="36">
        <v>1327.3556205749437</v>
      </c>
      <c r="AC18" s="36">
        <v>1472.3677557922997</v>
      </c>
      <c r="AD18" s="36">
        <v>1479.9944493857274</v>
      </c>
      <c r="AE18" s="36">
        <v>1414.3705592488079</v>
      </c>
      <c r="AF18" s="36">
        <v>1467.2338772191179</v>
      </c>
      <c r="AG18" s="36">
        <v>1399.6137860447748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4.8773936505817499</v>
      </c>
      <c r="Q19" s="36">
        <v>4.8120179790088509</v>
      </c>
      <c r="R19" s="36">
        <v>15.514761610809266</v>
      </c>
      <c r="S19" s="36">
        <v>36.645135105451935</v>
      </c>
      <c r="T19" s="36">
        <v>54.117301969554262</v>
      </c>
      <c r="U19" s="36">
        <v>96.737334720308453</v>
      </c>
      <c r="V19" s="36">
        <v>130.21950100502863</v>
      </c>
      <c r="W19" s="36">
        <v>163.71167536814494</v>
      </c>
      <c r="X19" s="36">
        <v>163.06123351459217</v>
      </c>
      <c r="Y19" s="36">
        <v>206.96464124288562</v>
      </c>
      <c r="Z19" s="36">
        <v>226.81264201233779</v>
      </c>
      <c r="AA19" s="36">
        <v>201.07729685796093</v>
      </c>
      <c r="AB19" s="36">
        <v>233.18755348580828</v>
      </c>
      <c r="AC19" s="36">
        <v>280.27524104623853</v>
      </c>
      <c r="AD19" s="36">
        <v>293.16660024498304</v>
      </c>
      <c r="AE19" s="36">
        <v>289.5905341100501</v>
      </c>
      <c r="AF19" s="36">
        <v>300.30693584805351</v>
      </c>
      <c r="AG19" s="36">
        <v>287.93097888515786</v>
      </c>
    </row>
    <row r="20" spans="1:33" ht="25.15" customHeight="1">
      <c r="A20" s="33">
        <v>15</v>
      </c>
      <c r="B20" s="34" t="s">
        <v>11</v>
      </c>
      <c r="C20" s="35">
        <v>277.22119226614836</v>
      </c>
      <c r="D20" s="36">
        <v>329.11669549706585</v>
      </c>
      <c r="E20" s="36">
        <v>351.43242259286154</v>
      </c>
      <c r="F20" s="36">
        <v>366.25433102377929</v>
      </c>
      <c r="G20" s="36">
        <v>351.7392117967828</v>
      </c>
      <c r="H20" s="36">
        <v>389.79485113100787</v>
      </c>
      <c r="I20" s="36">
        <v>422.47048301284656</v>
      </c>
      <c r="J20" s="36">
        <v>401.29024376557646</v>
      </c>
      <c r="K20" s="36">
        <v>409.60603620538564</v>
      </c>
      <c r="L20" s="36">
        <v>426.69283303106579</v>
      </c>
      <c r="M20" s="36">
        <v>406.41831831454311</v>
      </c>
      <c r="N20" s="36">
        <v>428.46107013288747</v>
      </c>
      <c r="O20" s="36">
        <v>405.07884142401832</v>
      </c>
      <c r="P20" s="36">
        <v>441.01534132531003</v>
      </c>
      <c r="Q20" s="36">
        <v>427.83422239475703</v>
      </c>
      <c r="R20" s="36">
        <v>442.1942300558274</v>
      </c>
      <c r="S20" s="36">
        <v>434.23391511700237</v>
      </c>
      <c r="T20" s="36">
        <v>408.42179318513206</v>
      </c>
      <c r="U20" s="36">
        <v>443.02454148941041</v>
      </c>
      <c r="V20" s="36">
        <v>446.0540052375913</v>
      </c>
      <c r="W20" s="36">
        <v>478.93798284526821</v>
      </c>
      <c r="X20" s="36">
        <v>426.32665820273081</v>
      </c>
      <c r="Y20" s="36">
        <v>456.39779659993297</v>
      </c>
      <c r="Z20" s="36">
        <v>492.9324340199604</v>
      </c>
      <c r="AA20" s="36">
        <v>411.57642226856899</v>
      </c>
      <c r="AB20" s="36">
        <v>436.17934020190438</v>
      </c>
      <c r="AC20" s="36">
        <v>461.48088678003802</v>
      </c>
      <c r="AD20" s="36">
        <v>456.08516506379794</v>
      </c>
      <c r="AE20" s="36">
        <v>453.24921170516075</v>
      </c>
      <c r="AF20" s="36">
        <v>454.2701414633047</v>
      </c>
      <c r="AG20" s="36">
        <v>440.86381138791359</v>
      </c>
    </row>
    <row r="21" spans="1:33" ht="25.15" customHeight="1">
      <c r="A21" s="33" t="s">
        <v>51</v>
      </c>
      <c r="B21" s="34" t="s">
        <v>12</v>
      </c>
      <c r="C21" s="35">
        <v>221.15013260277098</v>
      </c>
      <c r="D21" s="36">
        <v>327.02250302682705</v>
      </c>
      <c r="E21" s="36">
        <v>384.31085487514821</v>
      </c>
      <c r="F21" s="36">
        <v>426.98956896132324</v>
      </c>
      <c r="G21" s="36">
        <v>489.84340680756014</v>
      </c>
      <c r="H21" s="36">
        <v>812.64299367691115</v>
      </c>
      <c r="I21" s="36">
        <v>1060.195369269117</v>
      </c>
      <c r="J21" s="36">
        <v>1071.7566604579456</v>
      </c>
      <c r="K21" s="36">
        <v>1207.5766371103025</v>
      </c>
      <c r="L21" s="36">
        <v>1316.6055392346311</v>
      </c>
      <c r="M21" s="36">
        <v>1315.6160339828855</v>
      </c>
      <c r="N21" s="36">
        <v>1436.2331387838008</v>
      </c>
      <c r="O21" s="36">
        <v>1440.917617744886</v>
      </c>
      <c r="P21" s="36">
        <v>1674.6165823800195</v>
      </c>
      <c r="Q21" s="36">
        <v>1742.7009175798696</v>
      </c>
      <c r="R21" s="36">
        <v>1859.2143919504363</v>
      </c>
      <c r="S21" s="36">
        <v>2062.1477882974305</v>
      </c>
      <c r="T21" s="36">
        <v>2130.4172048519563</v>
      </c>
      <c r="U21" s="36">
        <v>2684.8231357140044</v>
      </c>
      <c r="V21" s="36">
        <v>2997.1299186672745</v>
      </c>
      <c r="W21" s="36">
        <v>3597.7152621099622</v>
      </c>
      <c r="X21" s="36">
        <v>3351.2790103376233</v>
      </c>
      <c r="Y21" s="36">
        <v>4087.1147000251244</v>
      </c>
      <c r="Z21" s="36">
        <v>4863.711302901057</v>
      </c>
      <c r="AA21" s="36">
        <v>4168.5068691656998</v>
      </c>
      <c r="AB21" s="36">
        <v>4873.6402814763187</v>
      </c>
      <c r="AC21" s="36">
        <v>5503.8691247329107</v>
      </c>
      <c r="AD21" s="36">
        <v>5669.3715716171173</v>
      </c>
      <c r="AE21" s="36">
        <v>5463.5819387533047</v>
      </c>
      <c r="AF21" s="36">
        <v>5800.5156803944737</v>
      </c>
      <c r="AG21" s="36">
        <v>5689.7559789304687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7.5286319697415607</v>
      </c>
      <c r="R22" s="36">
        <v>7.7642455217985162</v>
      </c>
      <c r="S22" s="36">
        <v>36.572966513517159</v>
      </c>
      <c r="T22" s="36">
        <v>61.04728214429727</v>
      </c>
      <c r="U22" s="36">
        <v>126.35953954666131</v>
      </c>
      <c r="V22" s="36">
        <v>137.11753547307455</v>
      </c>
      <c r="W22" s="36">
        <v>155.80729305959289</v>
      </c>
      <c r="X22" s="36">
        <v>187.44492012876239</v>
      </c>
      <c r="Y22" s="36">
        <v>217.36711758307456</v>
      </c>
      <c r="Z22" s="36">
        <v>250.19134820895803</v>
      </c>
      <c r="AA22" s="36">
        <v>236.6911776548219</v>
      </c>
      <c r="AB22" s="36">
        <v>267.16356543053081</v>
      </c>
      <c r="AC22" s="36">
        <v>306.98466750532373</v>
      </c>
      <c r="AD22" s="36">
        <v>305.20323907571941</v>
      </c>
      <c r="AE22" s="36">
        <v>291.89053158122653</v>
      </c>
      <c r="AF22" s="36">
        <v>308.98354151242847</v>
      </c>
      <c r="AG22" s="36">
        <v>292.52001791888557</v>
      </c>
    </row>
    <row r="23" spans="1:33" ht="25.15" customHeight="1">
      <c r="A23" s="33">
        <v>17</v>
      </c>
      <c r="B23" s="34" t="s">
        <v>13</v>
      </c>
      <c r="C23" s="35">
        <v>904.34702102045912</v>
      </c>
      <c r="D23" s="36">
        <v>1084.2846817322697</v>
      </c>
      <c r="E23" s="36">
        <v>1141.9339845583186</v>
      </c>
      <c r="F23" s="36">
        <v>1224.7645489933952</v>
      </c>
      <c r="G23" s="36">
        <v>1313.058099421721</v>
      </c>
      <c r="H23" s="36">
        <v>1476.7247529040205</v>
      </c>
      <c r="I23" s="36">
        <v>1621.0999396997452</v>
      </c>
      <c r="J23" s="36">
        <v>1529.5640279538375</v>
      </c>
      <c r="K23" s="36">
        <v>1591.0880107147805</v>
      </c>
      <c r="L23" s="36">
        <v>1672.9038832041363</v>
      </c>
      <c r="M23" s="36">
        <v>1659.0983960131327</v>
      </c>
      <c r="N23" s="36">
        <v>1858.7910863774348</v>
      </c>
      <c r="O23" s="36">
        <v>1813.4206939058122</v>
      </c>
      <c r="P23" s="36">
        <v>1931.9155286233413</v>
      </c>
      <c r="Q23" s="36">
        <v>1911.899363785202</v>
      </c>
      <c r="R23" s="36">
        <v>1976.953173888943</v>
      </c>
      <c r="S23" s="36">
        <v>1949.3378497594861</v>
      </c>
      <c r="T23" s="36">
        <v>1852.1260285057892</v>
      </c>
      <c r="U23" s="36">
        <v>1940.3915771225411</v>
      </c>
      <c r="V23" s="36">
        <v>1950.5889241646421</v>
      </c>
      <c r="W23" s="36">
        <v>2160.6112868201799</v>
      </c>
      <c r="X23" s="36">
        <v>1865.2741816275068</v>
      </c>
      <c r="Y23" s="36">
        <v>2033.957065648495</v>
      </c>
      <c r="Z23" s="36">
        <v>2174.3387363640791</v>
      </c>
      <c r="AA23" s="36">
        <v>1834.8913287240077</v>
      </c>
      <c r="AB23" s="36">
        <v>1966.807708391947</v>
      </c>
      <c r="AC23" s="36">
        <v>2030.7346337207541</v>
      </c>
      <c r="AD23" s="36">
        <v>1953.3733747751398</v>
      </c>
      <c r="AE23" s="36">
        <v>1856.6638431241747</v>
      </c>
      <c r="AF23" s="36">
        <v>1878.3390626955202</v>
      </c>
      <c r="AG23" s="36">
        <v>1807.7276344236654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2.7629683200000001</v>
      </c>
      <c r="I24" s="36">
        <v>17.288287488000002</v>
      </c>
      <c r="J24" s="36">
        <v>72.863421695999989</v>
      </c>
      <c r="K24" s="36">
        <v>135.21600000000001</v>
      </c>
      <c r="L24" s="36">
        <v>150.22800000000001</v>
      </c>
      <c r="M24" s="36">
        <v>160.50348000000002</v>
      </c>
      <c r="N24" s="36">
        <v>134.7552</v>
      </c>
      <c r="O24" s="36">
        <v>105.47280000000001</v>
      </c>
      <c r="P24" s="36">
        <v>74.11492800000002</v>
      </c>
      <c r="Q24" s="36">
        <v>77.909875200000002</v>
      </c>
      <c r="R24" s="36">
        <v>83.8895184</v>
      </c>
      <c r="S24" s="36">
        <v>181.1508408</v>
      </c>
      <c r="T24" s="36">
        <v>499.85982360000003</v>
      </c>
      <c r="U24" s="36">
        <v>886.28399999999999</v>
      </c>
      <c r="V24" s="36">
        <v>1287.67446675</v>
      </c>
      <c r="W24" s="36">
        <v>1608.9416422339559</v>
      </c>
      <c r="X24" s="36">
        <v>1812.977702044441</v>
      </c>
      <c r="Y24" s="36">
        <v>2253.627477830762</v>
      </c>
      <c r="Z24" s="36">
        <v>2542.4177453243037</v>
      </c>
      <c r="AA24" s="36">
        <v>2461.9527305137076</v>
      </c>
      <c r="AB24" s="36">
        <v>2455.8537076791763</v>
      </c>
      <c r="AC24" s="36">
        <v>2540.1491305323016</v>
      </c>
      <c r="AD24" s="36">
        <v>3035.9961027487298</v>
      </c>
      <c r="AE24" s="36">
        <v>2950.8736935503912</v>
      </c>
      <c r="AF24" s="36">
        <v>3928.9068455477823</v>
      </c>
      <c r="AG24" s="36">
        <v>4367.7126525464801</v>
      </c>
    </row>
    <row r="25" spans="1:33" ht="14.1" customHeight="1">
      <c r="A25" s="33">
        <v>19</v>
      </c>
      <c r="B25" s="34" t="s">
        <v>15</v>
      </c>
      <c r="C25" s="35">
        <v>672.0558935641717</v>
      </c>
      <c r="D25" s="36">
        <v>665.82292733140025</v>
      </c>
      <c r="E25" s="36">
        <v>797.28092055864374</v>
      </c>
      <c r="F25" s="36">
        <v>886.0542219091268</v>
      </c>
      <c r="G25" s="36">
        <v>1059.67315794051</v>
      </c>
      <c r="H25" s="36">
        <v>1265.0508734574501</v>
      </c>
      <c r="I25" s="36">
        <v>1809.7128839879135</v>
      </c>
      <c r="J25" s="36">
        <v>1297.6451661109627</v>
      </c>
      <c r="K25" s="36">
        <v>1173.1347287354945</v>
      </c>
      <c r="L25" s="36">
        <v>1077.5977394841179</v>
      </c>
      <c r="M25" s="36">
        <v>1503.8304745332073</v>
      </c>
      <c r="N25" s="36">
        <v>1557.3893066303222</v>
      </c>
      <c r="O25" s="36">
        <v>1697.6538202951112</v>
      </c>
      <c r="P25" s="36">
        <v>1821.9928175639097</v>
      </c>
      <c r="Q25" s="36">
        <v>1884.0885538788739</v>
      </c>
      <c r="R25" s="36">
        <v>1945.5972333086895</v>
      </c>
      <c r="S25" s="36">
        <v>2125.0912180003929</v>
      </c>
      <c r="T25" s="36">
        <v>2551.0492305111165</v>
      </c>
      <c r="U25" s="36">
        <v>2628.8987934600077</v>
      </c>
      <c r="V25" s="36">
        <v>2926.27384767374</v>
      </c>
      <c r="W25" s="36">
        <v>3404.9604125068049</v>
      </c>
      <c r="X25" s="36">
        <v>3609.1339519041881</v>
      </c>
      <c r="Y25" s="36">
        <v>3788.1260864357382</v>
      </c>
      <c r="Z25" s="36">
        <v>4179.8108380869999</v>
      </c>
      <c r="AA25" s="36">
        <v>4223.5136725754846</v>
      </c>
      <c r="AB25" s="36">
        <v>4302.672001158443</v>
      </c>
      <c r="AC25" s="36">
        <v>4943.9457923823911</v>
      </c>
      <c r="AD25" s="36">
        <v>5378.7409759486254</v>
      </c>
      <c r="AE25" s="36">
        <v>5079.0670178372084</v>
      </c>
      <c r="AF25" s="36">
        <v>5004.0934818041806</v>
      </c>
      <c r="AG25" s="36">
        <v>5232.5119189183342</v>
      </c>
    </row>
    <row r="26" spans="1:33" ht="14.1" customHeight="1">
      <c r="A26" s="37">
        <v>20</v>
      </c>
      <c r="B26" s="38" t="s">
        <v>16</v>
      </c>
      <c r="C26" s="39">
        <v>706.7597725876775</v>
      </c>
      <c r="D26" s="40">
        <v>762.05715523764673</v>
      </c>
      <c r="E26" s="40">
        <v>809.27136834046166</v>
      </c>
      <c r="F26" s="40">
        <v>819.35746606194039</v>
      </c>
      <c r="G26" s="40">
        <v>821.65287437609834</v>
      </c>
      <c r="H26" s="40">
        <v>875.28990984218558</v>
      </c>
      <c r="I26" s="40">
        <v>911.57923028817038</v>
      </c>
      <c r="J26" s="40">
        <v>921.40029218547488</v>
      </c>
      <c r="K26" s="40">
        <v>918.79878026064273</v>
      </c>
      <c r="L26" s="40">
        <v>994.54947839223712</v>
      </c>
      <c r="M26" s="40">
        <v>1090.295103834266</v>
      </c>
      <c r="N26" s="40">
        <v>1124.2932054254927</v>
      </c>
      <c r="O26" s="40">
        <v>1161.0131386516787</v>
      </c>
      <c r="P26" s="40">
        <v>1217.6387670962988</v>
      </c>
      <c r="Q26" s="40">
        <v>1316.9932087394182</v>
      </c>
      <c r="R26" s="40">
        <v>1370.2198064824636</v>
      </c>
      <c r="S26" s="40">
        <v>1488.6725950397865</v>
      </c>
      <c r="T26" s="40">
        <v>1451.0215391448844</v>
      </c>
      <c r="U26" s="40">
        <v>1472.6513156518315</v>
      </c>
      <c r="V26" s="40">
        <v>1560.3293804365119</v>
      </c>
      <c r="W26" s="40">
        <v>1679.3186233974782</v>
      </c>
      <c r="X26" s="40">
        <v>1598.5920002510636</v>
      </c>
      <c r="Y26" s="40">
        <v>1633.3467156468018</v>
      </c>
      <c r="Z26" s="40">
        <v>1777.8600237265141</v>
      </c>
      <c r="AA26" s="40">
        <v>1774.6070694551101</v>
      </c>
      <c r="AB26" s="40">
        <v>1965.626098215374</v>
      </c>
      <c r="AC26" s="40">
        <v>1954.6680648074366</v>
      </c>
      <c r="AD26" s="40">
        <v>1963.7709020667378</v>
      </c>
      <c r="AE26" s="40">
        <v>1965.6190446540288</v>
      </c>
      <c r="AF26" s="40">
        <v>2050.4717761410229</v>
      </c>
      <c r="AG26" s="40">
        <v>2029.5667125441644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6332.9974718767226</v>
      </c>
      <c r="D28" s="48">
        <v>6814.1047326646676</v>
      </c>
      <c r="E28" s="48">
        <v>6344.7197760644131</v>
      </c>
      <c r="F28" s="48">
        <v>6167.491744461292</v>
      </c>
      <c r="G28" s="48">
        <v>5515.8520498269436</v>
      </c>
      <c r="H28" s="48">
        <v>5670.8138964073432</v>
      </c>
      <c r="I28" s="48">
        <v>6034.1993228378542</v>
      </c>
      <c r="J28" s="48">
        <v>5213.0470427341952</v>
      </c>
      <c r="K28" s="48">
        <v>5229.8723622785674</v>
      </c>
      <c r="L28" s="48">
        <v>5110.8517422228661</v>
      </c>
      <c r="M28" s="48">
        <v>4589.5419614807288</v>
      </c>
      <c r="N28" s="48">
        <v>4755.0237485474008</v>
      </c>
      <c r="O28" s="48">
        <v>4463.6447655408774</v>
      </c>
      <c r="P28" s="48">
        <v>4764.0789468495113</v>
      </c>
      <c r="Q28" s="48">
        <v>4709.7638503785256</v>
      </c>
      <c r="R28" s="48">
        <v>4868.7123450128092</v>
      </c>
      <c r="S28" s="48">
        <v>4844.6124204609341</v>
      </c>
      <c r="T28" s="48">
        <v>4431.9299816881685</v>
      </c>
      <c r="U28" s="48">
        <v>4899.1343778226255</v>
      </c>
      <c r="V28" s="48">
        <v>4946.0591014957727</v>
      </c>
      <c r="W28" s="48">
        <v>5530.6461546528099</v>
      </c>
      <c r="X28" s="48">
        <v>4504.9427603433678</v>
      </c>
      <c r="Y28" s="48">
        <v>5054.663293510951</v>
      </c>
      <c r="Z28" s="48">
        <v>5581.5207694624933</v>
      </c>
      <c r="AA28" s="48">
        <v>4430.3859530296468</v>
      </c>
      <c r="AB28" s="48">
        <v>4843.4247375224804</v>
      </c>
      <c r="AC28" s="48">
        <v>5112.1029333376373</v>
      </c>
      <c r="AD28" s="48">
        <v>4906.8906992221837</v>
      </c>
      <c r="AE28" s="48">
        <v>4520.6064253764398</v>
      </c>
      <c r="AF28" s="48">
        <v>4543.8470953134192</v>
      </c>
      <c r="AG28" s="48">
        <v>4181.6150661855118</v>
      </c>
    </row>
    <row r="29" spans="1:33" ht="15.95" customHeight="1">
      <c r="A29" s="49" t="s">
        <v>19</v>
      </c>
      <c r="B29" s="50" t="s">
        <v>20</v>
      </c>
      <c r="C29" s="35">
        <v>7175.9340163453053</v>
      </c>
      <c r="D29" s="36">
        <v>7908.9963679656212</v>
      </c>
      <c r="E29" s="36">
        <v>7541.9951351333038</v>
      </c>
      <c r="F29" s="36">
        <v>7501.6778141520999</v>
      </c>
      <c r="G29" s="36">
        <v>6853.4203890924464</v>
      </c>
      <c r="H29" s="36">
        <v>7192.6162130802513</v>
      </c>
      <c r="I29" s="36">
        <v>7687.8555770971998</v>
      </c>
      <c r="J29" s="36">
        <v>6737.2091006280025</v>
      </c>
      <c r="K29" s="36">
        <v>6823.8610388247535</v>
      </c>
      <c r="L29" s="36">
        <v>6714.3983609019369</v>
      </c>
      <c r="M29" s="36">
        <v>6129.45934195271</v>
      </c>
      <c r="N29" s="36">
        <v>6496.3009946558686</v>
      </c>
      <c r="O29" s="36">
        <v>6089.7137688752946</v>
      </c>
      <c r="P29" s="36">
        <v>6430.4763534590656</v>
      </c>
      <c r="Q29" s="36">
        <v>6328.0567992658807</v>
      </c>
      <c r="R29" s="36">
        <v>6605.5707345239216</v>
      </c>
      <c r="S29" s="36">
        <v>6621.6787335956742</v>
      </c>
      <c r="T29" s="36">
        <v>5928.4169022112728</v>
      </c>
      <c r="U29" s="36">
        <v>6476.5676803010647</v>
      </c>
      <c r="V29" s="36">
        <v>6383.6988542741847</v>
      </c>
      <c r="W29" s="36">
        <v>6828.7559646829868</v>
      </c>
      <c r="X29" s="36">
        <v>5270.2005617447112</v>
      </c>
      <c r="Y29" s="36">
        <v>5641.4188044138036</v>
      </c>
      <c r="Z29" s="36">
        <v>5969.6217602090182</v>
      </c>
      <c r="AA29" s="36">
        <v>4544.2445405396193</v>
      </c>
      <c r="AB29" s="36">
        <v>4919.08300816683</v>
      </c>
      <c r="AC29" s="36">
        <v>5163.4412454040812</v>
      </c>
      <c r="AD29" s="36">
        <v>4969.9400160730947</v>
      </c>
      <c r="AE29" s="36">
        <v>4631.936873367621</v>
      </c>
      <c r="AF29" s="36">
        <v>4712.5163661271736</v>
      </c>
      <c r="AG29" s="36">
        <v>4273.9230370032092</v>
      </c>
    </row>
    <row r="30" spans="1:33" ht="15.95" customHeight="1">
      <c r="A30" s="49" t="s">
        <v>21</v>
      </c>
      <c r="B30" s="50" t="s">
        <v>22</v>
      </c>
      <c r="C30" s="35">
        <v>2504.2706985039863</v>
      </c>
      <c r="D30" s="36">
        <v>3090.6263073745095</v>
      </c>
      <c r="E30" s="36">
        <v>3310.221337919641</v>
      </c>
      <c r="F30" s="36">
        <v>3567.0389513361165</v>
      </c>
      <c r="G30" s="36">
        <v>3714.7108344043045</v>
      </c>
      <c r="H30" s="36">
        <v>4509.1845035790884</v>
      </c>
      <c r="I30" s="36">
        <v>5251.2738033884571</v>
      </c>
      <c r="J30" s="36">
        <v>5102.6490086990798</v>
      </c>
      <c r="K30" s="36">
        <v>5546.3065530175318</v>
      </c>
      <c r="L30" s="36">
        <v>5907.0398466882534</v>
      </c>
      <c r="M30" s="36">
        <v>5802.1946132280318</v>
      </c>
      <c r="N30" s="36">
        <v>6415.1582665980432</v>
      </c>
      <c r="O30" s="36">
        <v>6304.0013185891148</v>
      </c>
      <c r="P30" s="36">
        <v>6969.4376035219293</v>
      </c>
      <c r="Q30" s="36">
        <v>7122.9013404556881</v>
      </c>
      <c r="R30" s="36">
        <v>7648.206754343244</v>
      </c>
      <c r="S30" s="36">
        <v>8216.2929879480871</v>
      </c>
      <c r="T30" s="36">
        <v>8530.333375910217</v>
      </c>
      <c r="U30" s="36">
        <v>10250.924560268841</v>
      </c>
      <c r="V30" s="36">
        <v>11229.272319911224</v>
      </c>
      <c r="W30" s="36">
        <v>13115.121408882076</v>
      </c>
      <c r="X30" s="36">
        <v>12155.516460784249</v>
      </c>
      <c r="Y30" s="36">
        <v>14354.968733809403</v>
      </c>
      <c r="Z30" s="36">
        <v>16373.49435222568</v>
      </c>
      <c r="AA30" s="36">
        <v>14228.833692708929</v>
      </c>
      <c r="AB30" s="36">
        <v>15907.175210951624</v>
      </c>
      <c r="AC30" s="36">
        <v>17453.349017040771</v>
      </c>
      <c r="AD30" s="36">
        <v>18197.529063881077</v>
      </c>
      <c r="AE30" s="36">
        <v>17613.190276220463</v>
      </c>
      <c r="AF30" s="36">
        <v>19217.476382490826</v>
      </c>
      <c r="AG30" s="36">
        <v>19177.324783011947</v>
      </c>
    </row>
    <row r="31" spans="1:33" ht="15.95" customHeight="1">
      <c r="A31" s="51" t="s">
        <v>23</v>
      </c>
      <c r="B31" s="52" t="s">
        <v>30</v>
      </c>
      <c r="C31" s="39">
        <v>1378.8156661518492</v>
      </c>
      <c r="D31" s="40">
        <v>1427.8800825690469</v>
      </c>
      <c r="E31" s="40">
        <v>1606.5522888991054</v>
      </c>
      <c r="F31" s="40">
        <v>1705.4116879710673</v>
      </c>
      <c r="G31" s="40">
        <v>1881.3260323166082</v>
      </c>
      <c r="H31" s="40">
        <v>2140.3407832996354</v>
      </c>
      <c r="I31" s="40">
        <v>2721.2921142760838</v>
      </c>
      <c r="J31" s="40">
        <v>2219.0454582964376</v>
      </c>
      <c r="K31" s="40">
        <v>2091.9335089961373</v>
      </c>
      <c r="L31" s="40">
        <v>2072.1472178763552</v>
      </c>
      <c r="M31" s="40">
        <v>2594.1255783674733</v>
      </c>
      <c r="N31" s="40">
        <v>2681.6825120558151</v>
      </c>
      <c r="O31" s="40">
        <v>2858.6669589467901</v>
      </c>
      <c r="P31" s="40">
        <v>3039.6315846602083</v>
      </c>
      <c r="Q31" s="40">
        <v>3201.081762618292</v>
      </c>
      <c r="R31" s="40">
        <v>3315.8170397911531</v>
      </c>
      <c r="S31" s="40">
        <v>3613.7638130401792</v>
      </c>
      <c r="T31" s="40">
        <v>4002.0707696560012</v>
      </c>
      <c r="U31" s="40">
        <v>4101.5501091118394</v>
      </c>
      <c r="V31" s="40">
        <v>4486.6032281102516</v>
      </c>
      <c r="W31" s="40">
        <v>5084.2790359042829</v>
      </c>
      <c r="X31" s="40">
        <v>5207.7259521552514</v>
      </c>
      <c r="Y31" s="40">
        <v>5421.4728020825405</v>
      </c>
      <c r="Z31" s="40">
        <v>5957.6708618135144</v>
      </c>
      <c r="AA31" s="40">
        <v>5998.1207420305946</v>
      </c>
      <c r="AB31" s="40">
        <v>6268.2980993738165</v>
      </c>
      <c r="AC31" s="40">
        <v>6898.6138571898282</v>
      </c>
      <c r="AD31" s="40">
        <v>7342.5118780153634</v>
      </c>
      <c r="AE31" s="40">
        <v>7044.686062491237</v>
      </c>
      <c r="AF31" s="40">
        <v>7054.5652579452035</v>
      </c>
      <c r="AG31" s="40">
        <v>7262.0786314624984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17392.017852877863</v>
      </c>
      <c r="D33" s="55">
        <v>19241.607490573842</v>
      </c>
      <c r="E33" s="55">
        <v>18803.488538016463</v>
      </c>
      <c r="F33" s="55">
        <v>18941.620197920576</v>
      </c>
      <c r="G33" s="55">
        <v>17965.309305640301</v>
      </c>
      <c r="H33" s="55">
        <v>19512.955396366317</v>
      </c>
      <c r="I33" s="55">
        <v>21694.620817599593</v>
      </c>
      <c r="J33" s="55">
        <v>19271.950610357715</v>
      </c>
      <c r="K33" s="55">
        <v>19691.973463116992</v>
      </c>
      <c r="L33" s="55">
        <v>19804.437167689412</v>
      </c>
      <c r="M33" s="55">
        <v>19115.32149502894</v>
      </c>
      <c r="N33" s="55">
        <v>20348.165521857125</v>
      </c>
      <c r="O33" s="55">
        <v>19716.026811952077</v>
      </c>
      <c r="P33" s="55">
        <v>21203.624488490714</v>
      </c>
      <c r="Q33" s="55">
        <v>21361.803752718384</v>
      </c>
      <c r="R33" s="55">
        <v>22438.306873671128</v>
      </c>
      <c r="S33" s="55">
        <v>23296.347955044876</v>
      </c>
      <c r="T33" s="55">
        <v>22892.75102946566</v>
      </c>
      <c r="U33" s="55">
        <v>25728.176727504371</v>
      </c>
      <c r="V33" s="55">
        <v>27045.633503791432</v>
      </c>
      <c r="W33" s="55">
        <v>30558.802564122154</v>
      </c>
      <c r="X33" s="55">
        <v>27138.385735027579</v>
      </c>
      <c r="Y33" s="55">
        <v>30472.523633816701</v>
      </c>
      <c r="Z33" s="55">
        <v>33882.307743710706</v>
      </c>
      <c r="AA33" s="55">
        <v>29201.584928308788</v>
      </c>
      <c r="AB33" s="56">
        <v>31937.981056014753</v>
      </c>
      <c r="AC33" s="56">
        <v>34627.507052972316</v>
      </c>
      <c r="AD33" s="56">
        <v>35416.871657191718</v>
      </c>
      <c r="AE33" s="56">
        <v>33810.419637455765</v>
      </c>
      <c r="AF33" s="56">
        <v>35528.405101876619</v>
      </c>
      <c r="AG33" s="56">
        <v>34894.941517663166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21.95" customHeight="1">
      <c r="A35" s="45" t="s">
        <v>25</v>
      </c>
      <c r="B35" s="58" t="s">
        <v>68</v>
      </c>
      <c r="C35" s="48">
        <v>16685.258080290187</v>
      </c>
      <c r="D35" s="48">
        <v>18479.550335336196</v>
      </c>
      <c r="E35" s="48">
        <v>17994.217169676002</v>
      </c>
      <c r="F35" s="48">
        <v>18122.262731858635</v>
      </c>
      <c r="G35" s="48">
        <v>17143.656431264204</v>
      </c>
      <c r="H35" s="48">
        <v>18637.665486524133</v>
      </c>
      <c r="I35" s="48">
        <v>20783.041587311422</v>
      </c>
      <c r="J35" s="48">
        <v>18350.550318172242</v>
      </c>
      <c r="K35" s="48">
        <v>18773.174682856348</v>
      </c>
      <c r="L35" s="48">
        <v>18809.887689297175</v>
      </c>
      <c r="M35" s="48">
        <v>18025.026391194675</v>
      </c>
      <c r="N35" s="48">
        <v>19223.872316431632</v>
      </c>
      <c r="O35" s="48">
        <v>18555.013673300396</v>
      </c>
      <c r="P35" s="48">
        <v>19985.985721394416</v>
      </c>
      <c r="Q35" s="48">
        <v>20044.810543978965</v>
      </c>
      <c r="R35" s="48">
        <v>21068.087067188666</v>
      </c>
      <c r="S35" s="48">
        <v>21807.675360005091</v>
      </c>
      <c r="T35" s="48">
        <v>21441.729490320777</v>
      </c>
      <c r="U35" s="48">
        <v>24255.525411852541</v>
      </c>
      <c r="V35" s="48">
        <v>25485.304123354919</v>
      </c>
      <c r="W35" s="48">
        <v>28879.483940724676</v>
      </c>
      <c r="X35" s="48">
        <v>25539.793734776515</v>
      </c>
      <c r="Y35" s="48">
        <v>28839.176918169898</v>
      </c>
      <c r="Z35" s="48">
        <v>32104.447719984193</v>
      </c>
      <c r="AA35" s="48">
        <v>27426.977858853679</v>
      </c>
      <c r="AB35" s="59">
        <v>29972.35495779938</v>
      </c>
      <c r="AC35" s="59">
        <v>32672.83898816488</v>
      </c>
      <c r="AD35" s="59">
        <v>33453.100755124979</v>
      </c>
      <c r="AE35" s="59">
        <v>31844.800592801737</v>
      </c>
      <c r="AF35" s="59">
        <v>33477.933325735597</v>
      </c>
      <c r="AG35" s="59">
        <v>32865.374805119005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&amp;C&amp;"Arial,Fett"&amp;12Nutzenergie total&amp;"Arial,Standard"
&amp;10(in TJ, effektive Jahreswerte)&amp;R&amp;"Arial,Standard"Tabelle L&amp;LSchweizerische Holzenergiestatistik EJ2020</oddHeader>
    <oddFooter>&amp;RAugust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G46"/>
  <sheetViews>
    <sheetView view="pageLayout" zoomScaleNormal="75" zoomScaleSheetLayoutView="75" workbookViewId="0"/>
  </sheetViews>
  <sheetFormatPr baseColWidth="10" defaultColWidth="11.42578125" defaultRowHeight="12"/>
  <cols>
    <col min="1" max="1" width="5.28515625" style="28" customWidth="1"/>
    <col min="2" max="2" width="31.5703125" style="28" customWidth="1"/>
    <col min="3" max="27" width="8.7109375" style="101" customWidth="1"/>
    <col min="28" max="33" width="8.7109375" style="28" customWidth="1"/>
    <col min="34" max="16384" width="11.42578125" style="28"/>
  </cols>
  <sheetData>
    <row r="1" spans="1:33" ht="15.75">
      <c r="A1" s="6" t="s">
        <v>73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18.75" customHeight="1">
      <c r="A2" s="1" t="s">
        <v>0</v>
      </c>
      <c r="B2" s="1" t="s">
        <v>65</v>
      </c>
      <c r="C2" s="27">
        <v>1990</v>
      </c>
      <c r="D2" s="8">
        <v>1991</v>
      </c>
      <c r="E2" s="8">
        <v>1992</v>
      </c>
      <c r="F2" s="8">
        <v>1993</v>
      </c>
      <c r="G2" s="8">
        <v>1994</v>
      </c>
      <c r="H2" s="8">
        <v>1995</v>
      </c>
      <c r="I2" s="8">
        <v>1996</v>
      </c>
      <c r="J2" s="8">
        <v>1997</v>
      </c>
      <c r="K2" s="8">
        <v>1998</v>
      </c>
      <c r="L2" s="8">
        <v>1999</v>
      </c>
      <c r="M2" s="8">
        <v>2000</v>
      </c>
      <c r="N2" s="8">
        <v>2001</v>
      </c>
      <c r="O2" s="8">
        <v>2002</v>
      </c>
      <c r="P2" s="8">
        <v>2003</v>
      </c>
      <c r="Q2" s="8">
        <v>2004</v>
      </c>
      <c r="R2" s="8">
        <v>2005</v>
      </c>
      <c r="S2" s="8">
        <v>2006</v>
      </c>
      <c r="T2" s="8">
        <v>2007</v>
      </c>
      <c r="U2" s="8">
        <v>2008</v>
      </c>
      <c r="V2" s="8">
        <v>2009</v>
      </c>
      <c r="W2" s="8">
        <v>2010</v>
      </c>
      <c r="X2" s="8">
        <v>2011</v>
      </c>
      <c r="Y2" s="8">
        <v>2012</v>
      </c>
      <c r="Z2" s="8">
        <v>2013</v>
      </c>
      <c r="AA2" s="8">
        <v>2014</v>
      </c>
      <c r="AB2" s="8">
        <v>2015</v>
      </c>
      <c r="AC2" s="8">
        <v>2016</v>
      </c>
      <c r="AD2" s="8">
        <v>2017</v>
      </c>
      <c r="AE2" s="8">
        <v>2018</v>
      </c>
      <c r="AF2" s="8">
        <v>2019</v>
      </c>
      <c r="AG2" s="8">
        <v>2020</v>
      </c>
    </row>
    <row r="3" spans="1:33" ht="14.1" customHeight="1">
      <c r="A3" s="77" t="s">
        <v>60</v>
      </c>
      <c r="B3" s="77" t="s">
        <v>31</v>
      </c>
      <c r="C3" s="78">
        <v>20719</v>
      </c>
      <c r="D3" s="79">
        <v>22612</v>
      </c>
      <c r="E3" s="79">
        <v>21446</v>
      </c>
      <c r="F3" s="79">
        <v>21141</v>
      </c>
      <c r="G3" s="79">
        <v>19226</v>
      </c>
      <c r="H3" s="79">
        <v>20214</v>
      </c>
      <c r="I3" s="79">
        <v>21738</v>
      </c>
      <c r="J3" s="79">
        <v>19020</v>
      </c>
      <c r="K3" s="79">
        <v>19404</v>
      </c>
      <c r="L3" s="79">
        <v>19260</v>
      </c>
      <c r="M3" s="79">
        <v>17721</v>
      </c>
      <c r="N3" s="79">
        <v>18645</v>
      </c>
      <c r="O3" s="79">
        <v>17670</v>
      </c>
      <c r="P3" s="79">
        <v>18787</v>
      </c>
      <c r="Q3" s="79">
        <v>18502</v>
      </c>
      <c r="R3" s="79">
        <v>19177</v>
      </c>
      <c r="S3" s="79">
        <v>19137</v>
      </c>
      <c r="T3" s="79">
        <v>17438</v>
      </c>
      <c r="U3" s="79">
        <v>19167</v>
      </c>
      <c r="V3" s="79">
        <v>19158</v>
      </c>
      <c r="W3" s="79">
        <v>20941</v>
      </c>
      <c r="X3" s="79">
        <v>17016</v>
      </c>
      <c r="Y3" s="79">
        <v>18823</v>
      </c>
      <c r="Z3" s="79">
        <v>20548</v>
      </c>
      <c r="AA3" s="79">
        <v>16306</v>
      </c>
      <c r="AB3" s="79">
        <v>17985</v>
      </c>
      <c r="AC3" s="79">
        <v>19309</v>
      </c>
      <c r="AD3" s="79">
        <v>18970</v>
      </c>
      <c r="AE3" s="79">
        <v>17870</v>
      </c>
      <c r="AF3" s="79">
        <v>18316</v>
      </c>
      <c r="AG3" s="79">
        <v>17101</v>
      </c>
    </row>
    <row r="4" spans="1:33" ht="14.1" customHeight="1">
      <c r="A4" s="80" t="s">
        <v>66</v>
      </c>
      <c r="B4" s="80" t="s">
        <v>33</v>
      </c>
      <c r="C4" s="81">
        <v>427</v>
      </c>
      <c r="D4" s="82">
        <v>494</v>
      </c>
      <c r="E4" s="82">
        <v>485</v>
      </c>
      <c r="F4" s="82">
        <v>492</v>
      </c>
      <c r="G4" s="82">
        <v>447</v>
      </c>
      <c r="H4" s="82">
        <v>580</v>
      </c>
      <c r="I4" s="82">
        <v>644</v>
      </c>
      <c r="J4" s="82">
        <v>570</v>
      </c>
      <c r="K4" s="82">
        <v>591</v>
      </c>
      <c r="L4" s="82">
        <v>595</v>
      </c>
      <c r="M4" s="82">
        <v>553</v>
      </c>
      <c r="N4" s="82">
        <v>621</v>
      </c>
      <c r="O4" s="82">
        <v>598</v>
      </c>
      <c r="P4" s="82">
        <v>632</v>
      </c>
      <c r="Q4" s="82">
        <v>616</v>
      </c>
      <c r="R4" s="82">
        <v>632</v>
      </c>
      <c r="S4" s="82">
        <v>629</v>
      </c>
      <c r="T4" s="82">
        <v>595</v>
      </c>
      <c r="U4" s="82">
        <v>676</v>
      </c>
      <c r="V4" s="82">
        <v>696</v>
      </c>
      <c r="W4" s="82">
        <v>783</v>
      </c>
      <c r="X4" s="82">
        <v>673</v>
      </c>
      <c r="Y4" s="82">
        <v>767</v>
      </c>
      <c r="Z4" s="82">
        <v>853</v>
      </c>
      <c r="AA4" s="82">
        <v>702</v>
      </c>
      <c r="AB4" s="82">
        <v>791</v>
      </c>
      <c r="AC4" s="82">
        <v>1079</v>
      </c>
      <c r="AD4" s="82">
        <v>1072</v>
      </c>
      <c r="AE4" s="82">
        <v>1014</v>
      </c>
      <c r="AF4" s="82">
        <v>1045</v>
      </c>
      <c r="AG4" s="82">
        <v>987</v>
      </c>
    </row>
    <row r="5" spans="1:33" ht="14.1" customHeight="1">
      <c r="A5" s="80" t="s">
        <v>61</v>
      </c>
      <c r="B5" s="80" t="s">
        <v>34</v>
      </c>
      <c r="C5" s="81">
        <v>4555</v>
      </c>
      <c r="D5" s="82">
        <v>5025</v>
      </c>
      <c r="E5" s="82">
        <v>5154</v>
      </c>
      <c r="F5" s="82">
        <v>5400</v>
      </c>
      <c r="G5" s="82">
        <v>5400</v>
      </c>
      <c r="H5" s="82">
        <v>5752</v>
      </c>
      <c r="I5" s="82">
        <v>6610</v>
      </c>
      <c r="J5" s="82">
        <v>5720</v>
      </c>
      <c r="K5" s="82">
        <v>5656</v>
      </c>
      <c r="L5" s="82">
        <v>5539</v>
      </c>
      <c r="M5" s="82">
        <v>5639</v>
      </c>
      <c r="N5" s="82">
        <v>6025</v>
      </c>
      <c r="O5" s="82">
        <v>5996</v>
      </c>
      <c r="P5" s="82">
        <v>6454</v>
      </c>
      <c r="Q5" s="82">
        <v>6445</v>
      </c>
      <c r="R5" s="82">
        <v>6672</v>
      </c>
      <c r="S5" s="82">
        <v>7029</v>
      </c>
      <c r="T5" s="82">
        <v>7953</v>
      </c>
      <c r="U5" s="82">
        <v>8956</v>
      </c>
      <c r="V5" s="82">
        <v>9345</v>
      </c>
      <c r="W5" s="82">
        <v>10435</v>
      </c>
      <c r="X5" s="82">
        <v>9804</v>
      </c>
      <c r="Y5" s="82">
        <v>10559</v>
      </c>
      <c r="Z5" s="82">
        <v>11361</v>
      </c>
      <c r="AA5" s="82">
        <v>10717</v>
      </c>
      <c r="AB5" s="82">
        <v>10761</v>
      </c>
      <c r="AC5" s="82">
        <v>11442</v>
      </c>
      <c r="AD5" s="82">
        <v>11977</v>
      </c>
      <c r="AE5" s="82">
        <v>11332</v>
      </c>
      <c r="AF5" s="82">
        <v>11843</v>
      </c>
      <c r="AG5" s="82">
        <v>12006</v>
      </c>
    </row>
    <row r="6" spans="1:33" ht="14.1" customHeight="1">
      <c r="A6" s="83" t="s">
        <v>62</v>
      </c>
      <c r="B6" s="83" t="s">
        <v>32</v>
      </c>
      <c r="C6" s="81">
        <v>2644</v>
      </c>
      <c r="D6" s="82">
        <v>3137</v>
      </c>
      <c r="E6" s="82">
        <v>3212</v>
      </c>
      <c r="F6" s="82">
        <v>3370</v>
      </c>
      <c r="G6" s="82">
        <v>3314</v>
      </c>
      <c r="H6" s="82">
        <v>3747</v>
      </c>
      <c r="I6" s="82">
        <v>4236</v>
      </c>
      <c r="J6" s="82">
        <v>3857</v>
      </c>
      <c r="K6" s="82">
        <v>4011</v>
      </c>
      <c r="L6" s="82">
        <v>4155</v>
      </c>
      <c r="M6" s="82">
        <v>3968</v>
      </c>
      <c r="N6" s="82">
        <v>4294</v>
      </c>
      <c r="O6" s="82">
        <v>4161</v>
      </c>
      <c r="P6" s="82">
        <v>4607</v>
      </c>
      <c r="Q6" s="82">
        <v>4790</v>
      </c>
      <c r="R6" s="82">
        <v>5181</v>
      </c>
      <c r="S6" s="82">
        <v>5612</v>
      </c>
      <c r="T6" s="82">
        <v>5521</v>
      </c>
      <c r="U6" s="82">
        <v>6522</v>
      </c>
      <c r="V6" s="82">
        <v>6975</v>
      </c>
      <c r="W6" s="82">
        <v>8079</v>
      </c>
      <c r="X6" s="82">
        <v>7211</v>
      </c>
      <c r="Y6" s="82">
        <v>8443</v>
      </c>
      <c r="Z6" s="82">
        <v>9718</v>
      </c>
      <c r="AA6" s="82">
        <v>8182</v>
      </c>
      <c r="AB6" s="82">
        <v>9242</v>
      </c>
      <c r="AC6" s="82">
        <v>10097</v>
      </c>
      <c r="AD6" s="82">
        <v>10233</v>
      </c>
      <c r="AE6" s="82">
        <v>9796</v>
      </c>
      <c r="AF6" s="82">
        <v>10315</v>
      </c>
      <c r="AG6" s="82">
        <v>9940</v>
      </c>
    </row>
    <row r="7" spans="1:33" ht="14.1" customHeight="1">
      <c r="A7" s="80" t="s">
        <v>63</v>
      </c>
      <c r="B7" s="80" t="s">
        <v>57</v>
      </c>
      <c r="C7" s="81">
        <v>630</v>
      </c>
      <c r="D7" s="82">
        <v>577</v>
      </c>
      <c r="E7" s="82">
        <v>644</v>
      </c>
      <c r="F7" s="82">
        <v>633</v>
      </c>
      <c r="G7" s="82">
        <v>677</v>
      </c>
      <c r="H7" s="82">
        <v>669</v>
      </c>
      <c r="I7" s="82">
        <v>738</v>
      </c>
      <c r="J7" s="82">
        <v>780</v>
      </c>
      <c r="K7" s="82">
        <v>839</v>
      </c>
      <c r="L7" s="82">
        <v>917</v>
      </c>
      <c r="M7" s="82">
        <v>1030</v>
      </c>
      <c r="N7" s="82">
        <v>1104</v>
      </c>
      <c r="O7" s="82">
        <v>1212</v>
      </c>
      <c r="P7" s="82">
        <v>1222</v>
      </c>
      <c r="Q7" s="82">
        <v>1310</v>
      </c>
      <c r="R7" s="82">
        <v>1373</v>
      </c>
      <c r="S7" s="82">
        <v>1618</v>
      </c>
      <c r="T7" s="82">
        <v>1938</v>
      </c>
      <c r="U7" s="82">
        <v>2413</v>
      </c>
      <c r="V7" s="82">
        <v>2494</v>
      </c>
      <c r="W7" s="82">
        <v>2003</v>
      </c>
      <c r="X7" s="82">
        <v>2651</v>
      </c>
      <c r="Y7" s="82">
        <v>3239</v>
      </c>
      <c r="Z7" s="82">
        <v>3456</v>
      </c>
      <c r="AA7" s="82">
        <v>3529</v>
      </c>
      <c r="AB7" s="82">
        <v>2467</v>
      </c>
      <c r="AC7" s="82">
        <v>2722</v>
      </c>
      <c r="AD7" s="82">
        <v>3278</v>
      </c>
      <c r="AE7" s="82">
        <v>3085</v>
      </c>
      <c r="AF7" s="82">
        <v>3107</v>
      </c>
      <c r="AG7" s="82">
        <v>3469</v>
      </c>
    </row>
    <row r="8" spans="1:33" ht="14.1" customHeight="1">
      <c r="A8" s="84" t="s">
        <v>64</v>
      </c>
      <c r="B8" s="84" t="s">
        <v>56</v>
      </c>
      <c r="C8" s="85">
        <v>1633</v>
      </c>
      <c r="D8" s="86">
        <v>1708</v>
      </c>
      <c r="E8" s="86">
        <v>1680</v>
      </c>
      <c r="F8" s="86">
        <v>1673</v>
      </c>
      <c r="G8" s="86">
        <v>1581</v>
      </c>
      <c r="H8" s="86">
        <v>1671</v>
      </c>
      <c r="I8" s="86">
        <v>1741</v>
      </c>
      <c r="J8" s="86">
        <v>1770</v>
      </c>
      <c r="K8" s="86">
        <v>1815</v>
      </c>
      <c r="L8" s="86">
        <v>1904</v>
      </c>
      <c r="M8" s="86">
        <v>1988</v>
      </c>
      <c r="N8" s="86">
        <v>2037</v>
      </c>
      <c r="O8" s="86">
        <v>2114</v>
      </c>
      <c r="P8" s="86">
        <v>2206</v>
      </c>
      <c r="Q8" s="86">
        <v>2331</v>
      </c>
      <c r="R8" s="86">
        <v>2401</v>
      </c>
      <c r="S8" s="86">
        <v>2534</v>
      </c>
      <c r="T8" s="86">
        <v>2458</v>
      </c>
      <c r="U8" s="86">
        <v>2919</v>
      </c>
      <c r="V8" s="86">
        <v>3757</v>
      </c>
      <c r="W8" s="86">
        <v>3761</v>
      </c>
      <c r="X8" s="86">
        <v>4018</v>
      </c>
      <c r="Y8" s="86">
        <v>4467</v>
      </c>
      <c r="Z8" s="86">
        <v>4891</v>
      </c>
      <c r="AA8" s="86">
        <v>4695</v>
      </c>
      <c r="AB8" s="86">
        <v>4580</v>
      </c>
      <c r="AC8" s="86">
        <v>4777</v>
      </c>
      <c r="AD8" s="86">
        <v>4838</v>
      </c>
      <c r="AE8" s="86">
        <v>4765</v>
      </c>
      <c r="AF8" s="86">
        <v>5098</v>
      </c>
      <c r="AG8" s="86">
        <v>5037</v>
      </c>
    </row>
    <row r="9" spans="1:33" ht="3.2" customHeight="1">
      <c r="A9" s="1"/>
      <c r="B9" s="1"/>
      <c r="C9" s="5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</row>
    <row r="10" spans="1:33" ht="15.95" customHeight="1">
      <c r="A10" s="88" t="s">
        <v>25</v>
      </c>
      <c r="B10" s="98" t="s">
        <v>26</v>
      </c>
      <c r="C10" s="99">
        <v>30608</v>
      </c>
      <c r="D10" s="90">
        <v>33553</v>
      </c>
      <c r="E10" s="90">
        <v>32621</v>
      </c>
      <c r="F10" s="90">
        <v>32709</v>
      </c>
      <c r="G10" s="90">
        <v>30645</v>
      </c>
      <c r="H10" s="90">
        <v>32633</v>
      </c>
      <c r="I10" s="90">
        <v>35707</v>
      </c>
      <c r="J10" s="90">
        <v>31717</v>
      </c>
      <c r="K10" s="90">
        <v>32316</v>
      </c>
      <c r="L10" s="90">
        <v>32370</v>
      </c>
      <c r="M10" s="90">
        <v>30899</v>
      </c>
      <c r="N10" s="90">
        <v>32726</v>
      </c>
      <c r="O10" s="90">
        <v>31751</v>
      </c>
      <c r="P10" s="90">
        <v>33908</v>
      </c>
      <c r="Q10" s="90">
        <v>33994</v>
      </c>
      <c r="R10" s="90">
        <v>35436</v>
      </c>
      <c r="S10" s="90">
        <v>36559</v>
      </c>
      <c r="T10" s="90">
        <v>35903</v>
      </c>
      <c r="U10" s="90">
        <v>40653</v>
      </c>
      <c r="V10" s="90">
        <v>42425</v>
      </c>
      <c r="W10" s="90">
        <v>46002</v>
      </c>
      <c r="X10" s="90">
        <v>41373</v>
      </c>
      <c r="Y10" s="90">
        <v>46298</v>
      </c>
      <c r="Z10" s="90">
        <v>50827</v>
      </c>
      <c r="AA10" s="90">
        <v>44131</v>
      </c>
      <c r="AB10" s="90">
        <v>45826</v>
      </c>
      <c r="AC10" s="90">
        <v>49426</v>
      </c>
      <c r="AD10" s="90">
        <v>50368</v>
      </c>
      <c r="AE10" s="90">
        <v>47862</v>
      </c>
      <c r="AF10" s="90">
        <v>49724</v>
      </c>
      <c r="AG10" s="90">
        <v>48540</v>
      </c>
    </row>
    <row r="11" spans="1:33">
      <c r="A11" s="91"/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</row>
    <row r="12" spans="1:33">
      <c r="A12" s="94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</row>
    <row r="13" spans="1:33" ht="15.75">
      <c r="A13" s="6" t="s">
        <v>70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</row>
    <row r="14" spans="1:33" ht="18.75" customHeight="1">
      <c r="A14" s="1" t="s">
        <v>0</v>
      </c>
      <c r="B14" s="1" t="s">
        <v>65</v>
      </c>
      <c r="C14" s="27">
        <v>1990</v>
      </c>
      <c r="D14" s="8">
        <v>1991</v>
      </c>
      <c r="E14" s="8">
        <v>1992</v>
      </c>
      <c r="F14" s="8">
        <v>1993</v>
      </c>
      <c r="G14" s="8">
        <v>1994</v>
      </c>
      <c r="H14" s="8">
        <v>1995</v>
      </c>
      <c r="I14" s="8">
        <v>1996</v>
      </c>
      <c r="J14" s="8">
        <v>1997</v>
      </c>
      <c r="K14" s="8">
        <v>1998</v>
      </c>
      <c r="L14" s="8">
        <v>1999</v>
      </c>
      <c r="M14" s="8">
        <v>2000</v>
      </c>
      <c r="N14" s="8">
        <v>2001</v>
      </c>
      <c r="O14" s="8">
        <v>2002</v>
      </c>
      <c r="P14" s="8">
        <v>2003</v>
      </c>
      <c r="Q14" s="8">
        <v>2004</v>
      </c>
      <c r="R14" s="8">
        <v>2005</v>
      </c>
      <c r="S14" s="8">
        <v>2006</v>
      </c>
      <c r="T14" s="8">
        <v>2007</v>
      </c>
      <c r="U14" s="8">
        <v>2008</v>
      </c>
      <c r="V14" s="8">
        <v>2009</v>
      </c>
      <c r="W14" s="8">
        <v>2010</v>
      </c>
      <c r="X14" s="8">
        <v>2011</v>
      </c>
      <c r="Y14" s="8">
        <v>2012</v>
      </c>
      <c r="Z14" s="8">
        <v>2013</v>
      </c>
      <c r="AA14" s="8">
        <v>2014</v>
      </c>
      <c r="AB14" s="8">
        <v>2015</v>
      </c>
      <c r="AC14" s="8">
        <v>2016</v>
      </c>
      <c r="AD14" s="8">
        <v>2017</v>
      </c>
      <c r="AE14" s="8">
        <v>2018</v>
      </c>
      <c r="AF14" s="8">
        <v>2019</v>
      </c>
      <c r="AG14" s="8">
        <v>2020</v>
      </c>
    </row>
    <row r="15" spans="1:33" ht="14.1" customHeight="1">
      <c r="A15" s="77" t="s">
        <v>60</v>
      </c>
      <c r="B15" s="77" t="s">
        <v>31</v>
      </c>
      <c r="C15" s="78">
        <v>20719</v>
      </c>
      <c r="D15" s="79">
        <v>22612</v>
      </c>
      <c r="E15" s="79">
        <v>21446</v>
      </c>
      <c r="F15" s="79">
        <v>21141</v>
      </c>
      <c r="G15" s="79">
        <v>19226</v>
      </c>
      <c r="H15" s="79">
        <v>20214</v>
      </c>
      <c r="I15" s="79">
        <v>21738</v>
      </c>
      <c r="J15" s="79">
        <v>19020</v>
      </c>
      <c r="K15" s="79">
        <v>19404</v>
      </c>
      <c r="L15" s="79">
        <v>19260</v>
      </c>
      <c r="M15" s="79">
        <v>17721</v>
      </c>
      <c r="N15" s="79">
        <v>18645</v>
      </c>
      <c r="O15" s="79">
        <v>17670</v>
      </c>
      <c r="P15" s="79">
        <v>18787</v>
      </c>
      <c r="Q15" s="79">
        <v>18502</v>
      </c>
      <c r="R15" s="79">
        <v>19177</v>
      </c>
      <c r="S15" s="79">
        <v>19137</v>
      </c>
      <c r="T15" s="79">
        <v>17438</v>
      </c>
      <c r="U15" s="79">
        <v>19167</v>
      </c>
      <c r="V15" s="79">
        <v>19158</v>
      </c>
      <c r="W15" s="79">
        <v>20941</v>
      </c>
      <c r="X15" s="79">
        <v>17016</v>
      </c>
      <c r="Y15" s="79">
        <v>18823</v>
      </c>
      <c r="Z15" s="79">
        <v>20548</v>
      </c>
      <c r="AA15" s="79">
        <v>16306</v>
      </c>
      <c r="AB15" s="79">
        <v>17985</v>
      </c>
      <c r="AC15" s="79">
        <v>19309</v>
      </c>
      <c r="AD15" s="79">
        <v>18970</v>
      </c>
      <c r="AE15" s="79">
        <v>17870</v>
      </c>
      <c r="AF15" s="79">
        <v>18316</v>
      </c>
      <c r="AG15" s="79">
        <v>17101</v>
      </c>
    </row>
    <row r="16" spans="1:33" ht="14.1" customHeight="1">
      <c r="A16" s="80" t="s">
        <v>66</v>
      </c>
      <c r="B16" s="80" t="s">
        <v>33</v>
      </c>
      <c r="C16" s="81">
        <v>427</v>
      </c>
      <c r="D16" s="82">
        <v>494</v>
      </c>
      <c r="E16" s="82">
        <v>485</v>
      </c>
      <c r="F16" s="82">
        <v>492</v>
      </c>
      <c r="G16" s="82">
        <v>447</v>
      </c>
      <c r="H16" s="82">
        <v>580</v>
      </c>
      <c r="I16" s="82">
        <v>644</v>
      </c>
      <c r="J16" s="82">
        <v>570</v>
      </c>
      <c r="K16" s="82">
        <v>591</v>
      </c>
      <c r="L16" s="82">
        <v>595</v>
      </c>
      <c r="M16" s="82">
        <v>553</v>
      </c>
      <c r="N16" s="82">
        <v>621</v>
      </c>
      <c r="O16" s="82">
        <v>598</v>
      </c>
      <c r="P16" s="82">
        <v>632</v>
      </c>
      <c r="Q16" s="82">
        <v>616</v>
      </c>
      <c r="R16" s="82">
        <v>632</v>
      </c>
      <c r="S16" s="82">
        <v>629</v>
      </c>
      <c r="T16" s="82">
        <v>595</v>
      </c>
      <c r="U16" s="82">
        <v>676</v>
      </c>
      <c r="V16" s="82">
        <v>696</v>
      </c>
      <c r="W16" s="82">
        <v>783</v>
      </c>
      <c r="X16" s="82">
        <v>673</v>
      </c>
      <c r="Y16" s="82">
        <v>767</v>
      </c>
      <c r="Z16" s="82">
        <v>853</v>
      </c>
      <c r="AA16" s="82">
        <v>702</v>
      </c>
      <c r="AB16" s="82">
        <v>791</v>
      </c>
      <c r="AC16" s="82">
        <v>1079</v>
      </c>
      <c r="AD16" s="82">
        <v>1072</v>
      </c>
      <c r="AE16" s="82">
        <v>1014</v>
      </c>
      <c r="AF16" s="82">
        <v>1045</v>
      </c>
      <c r="AG16" s="82">
        <v>987</v>
      </c>
    </row>
    <row r="17" spans="1:33" ht="14.1" customHeight="1">
      <c r="A17" s="80" t="s">
        <v>61</v>
      </c>
      <c r="B17" s="80" t="s">
        <v>34</v>
      </c>
      <c r="C17" s="81">
        <v>4555</v>
      </c>
      <c r="D17" s="82">
        <v>5025</v>
      </c>
      <c r="E17" s="82">
        <v>5154</v>
      </c>
      <c r="F17" s="82">
        <v>5400</v>
      </c>
      <c r="G17" s="82">
        <v>5400</v>
      </c>
      <c r="H17" s="82">
        <v>5752</v>
      </c>
      <c r="I17" s="82">
        <v>6610</v>
      </c>
      <c r="J17" s="82">
        <v>5720</v>
      </c>
      <c r="K17" s="82">
        <v>5656</v>
      </c>
      <c r="L17" s="82">
        <v>5539</v>
      </c>
      <c r="M17" s="82">
        <v>5639</v>
      </c>
      <c r="N17" s="82">
        <v>6025</v>
      </c>
      <c r="O17" s="82">
        <v>5996</v>
      </c>
      <c r="P17" s="82">
        <v>6454</v>
      </c>
      <c r="Q17" s="82">
        <v>6445</v>
      </c>
      <c r="R17" s="82">
        <v>6672</v>
      </c>
      <c r="S17" s="82">
        <v>7029</v>
      </c>
      <c r="T17" s="82">
        <v>7953</v>
      </c>
      <c r="U17" s="82">
        <v>8956</v>
      </c>
      <c r="V17" s="82">
        <v>9345</v>
      </c>
      <c r="W17" s="82">
        <v>10435</v>
      </c>
      <c r="X17" s="82">
        <v>9804</v>
      </c>
      <c r="Y17" s="82">
        <v>10559</v>
      </c>
      <c r="Z17" s="82">
        <v>11361</v>
      </c>
      <c r="AA17" s="82">
        <v>10717</v>
      </c>
      <c r="AB17" s="82">
        <v>10761</v>
      </c>
      <c r="AC17" s="82">
        <v>11442</v>
      </c>
      <c r="AD17" s="82">
        <v>11977</v>
      </c>
      <c r="AE17" s="82">
        <v>11332</v>
      </c>
      <c r="AF17" s="82">
        <v>11843</v>
      </c>
      <c r="AG17" s="82">
        <v>12006</v>
      </c>
    </row>
    <row r="18" spans="1:33" ht="14.1" customHeight="1">
      <c r="A18" s="83" t="s">
        <v>62</v>
      </c>
      <c r="B18" s="83" t="s">
        <v>32</v>
      </c>
      <c r="C18" s="81">
        <v>2644</v>
      </c>
      <c r="D18" s="82">
        <v>3137</v>
      </c>
      <c r="E18" s="82">
        <v>3212</v>
      </c>
      <c r="F18" s="82">
        <v>3370</v>
      </c>
      <c r="G18" s="82">
        <v>3314</v>
      </c>
      <c r="H18" s="82">
        <v>3747</v>
      </c>
      <c r="I18" s="82">
        <v>4236</v>
      </c>
      <c r="J18" s="82">
        <v>3857</v>
      </c>
      <c r="K18" s="82">
        <v>4011</v>
      </c>
      <c r="L18" s="82">
        <v>4155</v>
      </c>
      <c r="M18" s="82">
        <v>3968</v>
      </c>
      <c r="N18" s="82">
        <v>4294</v>
      </c>
      <c r="O18" s="82">
        <v>4161</v>
      </c>
      <c r="P18" s="82">
        <v>4607</v>
      </c>
      <c r="Q18" s="82">
        <v>4790</v>
      </c>
      <c r="R18" s="82">
        <v>5181</v>
      </c>
      <c r="S18" s="82">
        <v>5612</v>
      </c>
      <c r="T18" s="82">
        <v>5521</v>
      </c>
      <c r="U18" s="82">
        <v>6522</v>
      </c>
      <c r="V18" s="82">
        <v>6975</v>
      </c>
      <c r="W18" s="82">
        <v>8079</v>
      </c>
      <c r="X18" s="82">
        <v>7211</v>
      </c>
      <c r="Y18" s="82">
        <v>8443</v>
      </c>
      <c r="Z18" s="82">
        <v>9718</v>
      </c>
      <c r="AA18" s="82">
        <v>8182</v>
      </c>
      <c r="AB18" s="82">
        <v>9242</v>
      </c>
      <c r="AC18" s="82">
        <v>10097</v>
      </c>
      <c r="AD18" s="82">
        <v>10233</v>
      </c>
      <c r="AE18" s="82">
        <v>9796</v>
      </c>
      <c r="AF18" s="82">
        <v>10315</v>
      </c>
      <c r="AG18" s="82">
        <v>9940</v>
      </c>
    </row>
    <row r="19" spans="1:33" ht="14.1" customHeight="1">
      <c r="A19" s="80" t="s">
        <v>63</v>
      </c>
      <c r="B19" s="80" t="s">
        <v>57</v>
      </c>
      <c r="C19" s="81">
        <v>35</v>
      </c>
      <c r="D19" s="82">
        <v>37</v>
      </c>
      <c r="E19" s="82">
        <v>66</v>
      </c>
      <c r="F19" s="82">
        <v>48</v>
      </c>
      <c r="G19" s="82">
        <v>59</v>
      </c>
      <c r="H19" s="82">
        <v>47</v>
      </c>
      <c r="I19" s="82">
        <v>67</v>
      </c>
      <c r="J19" s="82">
        <v>49</v>
      </c>
      <c r="K19" s="82">
        <v>61</v>
      </c>
      <c r="L19" s="82">
        <v>64</v>
      </c>
      <c r="M19" s="82">
        <v>64</v>
      </c>
      <c r="N19" s="82">
        <v>68</v>
      </c>
      <c r="O19" s="82">
        <v>120</v>
      </c>
      <c r="P19" s="82">
        <v>156</v>
      </c>
      <c r="Q19" s="82">
        <v>169</v>
      </c>
      <c r="R19" s="82">
        <v>190</v>
      </c>
      <c r="S19" s="82">
        <v>257</v>
      </c>
      <c r="T19" s="82">
        <v>612</v>
      </c>
      <c r="U19" s="82">
        <v>1106</v>
      </c>
      <c r="V19" s="82">
        <v>1283</v>
      </c>
      <c r="W19" s="82">
        <v>802</v>
      </c>
      <c r="X19" s="82">
        <v>1380</v>
      </c>
      <c r="Y19" s="82">
        <v>1885</v>
      </c>
      <c r="Z19" s="82">
        <v>2004</v>
      </c>
      <c r="AA19" s="82">
        <v>2013</v>
      </c>
      <c r="AB19" s="82">
        <v>1002</v>
      </c>
      <c r="AC19" s="82">
        <v>1203</v>
      </c>
      <c r="AD19" s="82">
        <v>1773</v>
      </c>
      <c r="AE19" s="82">
        <v>1586</v>
      </c>
      <c r="AF19" s="82">
        <v>1648</v>
      </c>
      <c r="AG19" s="82">
        <v>1989</v>
      </c>
    </row>
    <row r="20" spans="1:33" ht="14.1" customHeight="1">
      <c r="A20" s="84" t="s">
        <v>64</v>
      </c>
      <c r="B20" s="84" t="s">
        <v>56</v>
      </c>
      <c r="C20" s="85">
        <v>0</v>
      </c>
      <c r="D20" s="86">
        <v>0</v>
      </c>
      <c r="E20" s="86">
        <v>0</v>
      </c>
      <c r="F20" s="86">
        <v>0</v>
      </c>
      <c r="G20" s="86">
        <v>0</v>
      </c>
      <c r="H20" s="86">
        <v>64</v>
      </c>
      <c r="I20" s="86">
        <v>156</v>
      </c>
      <c r="J20" s="86">
        <v>187</v>
      </c>
      <c r="K20" s="86">
        <v>189</v>
      </c>
      <c r="L20" s="86">
        <v>176</v>
      </c>
      <c r="M20" s="86">
        <v>151</v>
      </c>
      <c r="N20" s="86">
        <v>141</v>
      </c>
      <c r="O20" s="86">
        <v>169</v>
      </c>
      <c r="P20" s="86">
        <v>248</v>
      </c>
      <c r="Q20" s="86">
        <v>282</v>
      </c>
      <c r="R20" s="86">
        <v>279</v>
      </c>
      <c r="S20" s="86">
        <v>241</v>
      </c>
      <c r="T20" s="86">
        <v>224</v>
      </c>
      <c r="U20" s="86">
        <v>637</v>
      </c>
      <c r="V20" s="86">
        <v>1403</v>
      </c>
      <c r="W20" s="86">
        <v>1301</v>
      </c>
      <c r="X20" s="86">
        <v>1661</v>
      </c>
      <c r="Y20" s="86">
        <v>2088</v>
      </c>
      <c r="Z20" s="86">
        <v>2459</v>
      </c>
      <c r="AA20" s="86">
        <v>2305</v>
      </c>
      <c r="AB20" s="86">
        <v>2065</v>
      </c>
      <c r="AC20" s="86">
        <v>2192</v>
      </c>
      <c r="AD20" s="86">
        <v>2239</v>
      </c>
      <c r="AE20" s="86">
        <v>2127</v>
      </c>
      <c r="AF20" s="86">
        <v>2402</v>
      </c>
      <c r="AG20" s="86">
        <v>2349</v>
      </c>
    </row>
    <row r="21" spans="1:33" ht="3.2" customHeight="1">
      <c r="A21" s="1"/>
      <c r="B21" s="1"/>
      <c r="C21" s="5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</row>
    <row r="22" spans="1:33" ht="24" customHeight="1">
      <c r="A22" s="88" t="s">
        <v>25</v>
      </c>
      <c r="B22" s="100" t="s">
        <v>46</v>
      </c>
      <c r="C22" s="99">
        <v>28380</v>
      </c>
      <c r="D22" s="90">
        <v>31305</v>
      </c>
      <c r="E22" s="90">
        <v>30363</v>
      </c>
      <c r="F22" s="90">
        <v>30451</v>
      </c>
      <c r="G22" s="90">
        <v>28446</v>
      </c>
      <c r="H22" s="90">
        <v>30404</v>
      </c>
      <c r="I22" s="90">
        <v>33451</v>
      </c>
      <c r="J22" s="90">
        <v>29403</v>
      </c>
      <c r="K22" s="90">
        <v>29912</v>
      </c>
      <c r="L22" s="90">
        <v>29789</v>
      </c>
      <c r="M22" s="90">
        <v>28096</v>
      </c>
      <c r="N22" s="90">
        <v>29794</v>
      </c>
      <c r="O22" s="90">
        <v>28714</v>
      </c>
      <c r="P22" s="90">
        <v>30884</v>
      </c>
      <c r="Q22" s="90">
        <v>30804</v>
      </c>
      <c r="R22" s="90">
        <v>32131</v>
      </c>
      <c r="S22" s="90">
        <v>32905</v>
      </c>
      <c r="T22" s="90">
        <v>32343</v>
      </c>
      <c r="U22" s="90">
        <v>37064</v>
      </c>
      <c r="V22" s="90">
        <v>38860</v>
      </c>
      <c r="W22" s="90">
        <v>42341</v>
      </c>
      <c r="X22" s="90">
        <v>37745</v>
      </c>
      <c r="Y22" s="90">
        <v>42565</v>
      </c>
      <c r="Z22" s="90">
        <v>46943</v>
      </c>
      <c r="AA22" s="90">
        <v>40225</v>
      </c>
      <c r="AB22" s="90">
        <v>41846</v>
      </c>
      <c r="AC22" s="90">
        <v>45322</v>
      </c>
      <c r="AD22" s="90">
        <v>46264</v>
      </c>
      <c r="AE22" s="90">
        <v>43725</v>
      </c>
      <c r="AF22" s="90">
        <v>45569</v>
      </c>
      <c r="AG22" s="90">
        <v>44372</v>
      </c>
    </row>
    <row r="23" spans="1:33">
      <c r="A23" s="91"/>
      <c r="B23" s="91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</row>
    <row r="24" spans="1:33">
      <c r="A24" s="94"/>
      <c r="B24" s="94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</row>
    <row r="25" spans="1:33" ht="15.75">
      <c r="A25" s="6" t="s">
        <v>72</v>
      </c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ht="18.75" customHeight="1">
      <c r="A26" s="1" t="s">
        <v>0</v>
      </c>
      <c r="B26" s="1" t="s">
        <v>65</v>
      </c>
      <c r="C26" s="27">
        <v>1990</v>
      </c>
      <c r="D26" s="8">
        <v>1991</v>
      </c>
      <c r="E26" s="8">
        <v>1992</v>
      </c>
      <c r="F26" s="8">
        <v>1993</v>
      </c>
      <c r="G26" s="8">
        <v>1994</v>
      </c>
      <c r="H26" s="8">
        <v>1995</v>
      </c>
      <c r="I26" s="8">
        <v>1996</v>
      </c>
      <c r="J26" s="8">
        <v>1997</v>
      </c>
      <c r="K26" s="8">
        <v>1998</v>
      </c>
      <c r="L26" s="8">
        <v>1999</v>
      </c>
      <c r="M26" s="8">
        <v>2000</v>
      </c>
      <c r="N26" s="8">
        <v>2001</v>
      </c>
      <c r="O26" s="8">
        <v>2002</v>
      </c>
      <c r="P26" s="8">
        <v>2003</v>
      </c>
      <c r="Q26" s="8">
        <v>2004</v>
      </c>
      <c r="R26" s="8">
        <v>2005</v>
      </c>
      <c r="S26" s="8">
        <v>2006</v>
      </c>
      <c r="T26" s="8">
        <v>2007</v>
      </c>
      <c r="U26" s="8">
        <v>2008</v>
      </c>
      <c r="V26" s="8">
        <v>2009</v>
      </c>
      <c r="W26" s="8">
        <v>2010</v>
      </c>
      <c r="X26" s="8">
        <v>2011</v>
      </c>
      <c r="Y26" s="8">
        <v>2012</v>
      </c>
      <c r="Z26" s="8">
        <v>2013</v>
      </c>
      <c r="AA26" s="8">
        <v>2014</v>
      </c>
      <c r="AB26" s="8">
        <v>2015</v>
      </c>
      <c r="AC26" s="8">
        <v>2016</v>
      </c>
      <c r="AD26" s="8">
        <v>2017</v>
      </c>
      <c r="AE26" s="8">
        <v>2018</v>
      </c>
      <c r="AF26" s="8">
        <v>2019</v>
      </c>
      <c r="AG26" s="8">
        <v>2020</v>
      </c>
    </row>
    <row r="27" spans="1:33" ht="14.1" customHeight="1">
      <c r="A27" s="77" t="s">
        <v>60</v>
      </c>
      <c r="B27" s="77" t="s">
        <v>31</v>
      </c>
      <c r="C27" s="78">
        <v>12081</v>
      </c>
      <c r="D27" s="79">
        <v>13201</v>
      </c>
      <c r="E27" s="79">
        <v>12552</v>
      </c>
      <c r="F27" s="79">
        <v>12407</v>
      </c>
      <c r="G27" s="79">
        <v>11337</v>
      </c>
      <c r="H27" s="79">
        <v>11998</v>
      </c>
      <c r="I27" s="79">
        <v>12980</v>
      </c>
      <c r="J27" s="79">
        <v>11421</v>
      </c>
      <c r="K27" s="79">
        <v>11700</v>
      </c>
      <c r="L27" s="79">
        <v>11673</v>
      </c>
      <c r="M27" s="79">
        <v>10820</v>
      </c>
      <c r="N27" s="79">
        <v>11487</v>
      </c>
      <c r="O27" s="79">
        <v>10978</v>
      </c>
      <c r="P27" s="79">
        <v>11746</v>
      </c>
      <c r="Q27" s="79">
        <v>11656</v>
      </c>
      <c r="R27" s="79">
        <v>12193</v>
      </c>
      <c r="S27" s="79">
        <v>12315</v>
      </c>
      <c r="T27" s="79">
        <v>11322</v>
      </c>
      <c r="U27" s="79">
        <v>12556</v>
      </c>
      <c r="V27" s="79">
        <v>12666</v>
      </c>
      <c r="W27" s="79">
        <v>13997</v>
      </c>
      <c r="X27" s="79">
        <v>11496</v>
      </c>
      <c r="Y27" s="79">
        <v>12829</v>
      </c>
      <c r="Z27" s="79">
        <v>14127</v>
      </c>
      <c r="AA27" s="79">
        <v>11316</v>
      </c>
      <c r="AB27" s="79">
        <v>12587</v>
      </c>
      <c r="AC27" s="79">
        <v>13610</v>
      </c>
      <c r="AD27" s="79">
        <v>13460</v>
      </c>
      <c r="AE27" s="79">
        <v>12757</v>
      </c>
      <c r="AF27" s="79">
        <v>13154</v>
      </c>
      <c r="AG27" s="79">
        <v>12341</v>
      </c>
    </row>
    <row r="28" spans="1:33" ht="14.1" customHeight="1">
      <c r="A28" s="80" t="s">
        <v>66</v>
      </c>
      <c r="B28" s="80" t="s">
        <v>33</v>
      </c>
      <c r="C28" s="81">
        <v>232</v>
      </c>
      <c r="D28" s="82">
        <v>272</v>
      </c>
      <c r="E28" s="82">
        <v>271</v>
      </c>
      <c r="F28" s="82">
        <v>278</v>
      </c>
      <c r="G28" s="82">
        <v>254</v>
      </c>
      <c r="H28" s="82">
        <v>353</v>
      </c>
      <c r="I28" s="82">
        <v>399</v>
      </c>
      <c r="J28" s="82">
        <v>357</v>
      </c>
      <c r="K28" s="82">
        <v>375</v>
      </c>
      <c r="L28" s="82">
        <v>382</v>
      </c>
      <c r="M28" s="82">
        <v>361</v>
      </c>
      <c r="N28" s="82">
        <v>414</v>
      </c>
      <c r="O28" s="82">
        <v>404</v>
      </c>
      <c r="P28" s="82">
        <v>430</v>
      </c>
      <c r="Q28" s="82">
        <v>422</v>
      </c>
      <c r="R28" s="82">
        <v>436</v>
      </c>
      <c r="S28" s="82">
        <v>439</v>
      </c>
      <c r="T28" s="82">
        <v>422</v>
      </c>
      <c r="U28" s="82">
        <v>487</v>
      </c>
      <c r="V28" s="82">
        <v>508</v>
      </c>
      <c r="W28" s="82">
        <v>579</v>
      </c>
      <c r="X28" s="82">
        <v>505</v>
      </c>
      <c r="Y28" s="82">
        <v>582</v>
      </c>
      <c r="Z28" s="82">
        <v>655</v>
      </c>
      <c r="AA28" s="82">
        <v>544</v>
      </c>
      <c r="AB28" s="82">
        <v>618</v>
      </c>
      <c r="AC28" s="82">
        <v>830</v>
      </c>
      <c r="AD28" s="82">
        <v>830</v>
      </c>
      <c r="AE28" s="82">
        <v>789</v>
      </c>
      <c r="AF28" s="82">
        <v>816</v>
      </c>
      <c r="AG28" s="82">
        <v>773</v>
      </c>
    </row>
    <row r="29" spans="1:33" ht="14.1" customHeight="1">
      <c r="A29" s="80" t="s">
        <v>61</v>
      </c>
      <c r="B29" s="80" t="s">
        <v>34</v>
      </c>
      <c r="C29" s="81">
        <v>2753</v>
      </c>
      <c r="D29" s="82">
        <v>3064</v>
      </c>
      <c r="E29" s="82">
        <v>3152</v>
      </c>
      <c r="F29" s="82">
        <v>3312</v>
      </c>
      <c r="G29" s="82">
        <v>3412</v>
      </c>
      <c r="H29" s="82">
        <v>3770</v>
      </c>
      <c r="I29" s="82">
        <v>4439</v>
      </c>
      <c r="J29" s="82">
        <v>3828</v>
      </c>
      <c r="K29" s="82">
        <v>3820</v>
      </c>
      <c r="L29" s="82">
        <v>3765</v>
      </c>
      <c r="M29" s="82">
        <v>3956</v>
      </c>
      <c r="N29" s="82">
        <v>4206</v>
      </c>
      <c r="O29" s="82">
        <v>4107</v>
      </c>
      <c r="P29" s="82">
        <v>4367</v>
      </c>
      <c r="Q29" s="82">
        <v>4352</v>
      </c>
      <c r="R29" s="82">
        <v>4513</v>
      </c>
      <c r="S29" s="82">
        <v>4759</v>
      </c>
      <c r="T29" s="82">
        <v>5279</v>
      </c>
      <c r="U29" s="82">
        <v>5752</v>
      </c>
      <c r="V29" s="82">
        <v>6101</v>
      </c>
      <c r="W29" s="82">
        <v>7088</v>
      </c>
      <c r="X29" s="82">
        <v>6688</v>
      </c>
      <c r="Y29" s="82">
        <v>7229</v>
      </c>
      <c r="Z29" s="82">
        <v>7813</v>
      </c>
      <c r="AA29" s="82">
        <v>7280</v>
      </c>
      <c r="AB29" s="82">
        <v>7675</v>
      </c>
      <c r="AC29" s="82">
        <v>8217</v>
      </c>
      <c r="AD29" s="82">
        <v>8651</v>
      </c>
      <c r="AE29" s="82">
        <v>8268</v>
      </c>
      <c r="AF29" s="82">
        <v>8702</v>
      </c>
      <c r="AG29" s="82">
        <v>8853</v>
      </c>
    </row>
    <row r="30" spans="1:33" ht="14.1" customHeight="1">
      <c r="A30" s="83" t="s">
        <v>62</v>
      </c>
      <c r="B30" s="83" t="s">
        <v>32</v>
      </c>
      <c r="C30" s="81">
        <v>1599</v>
      </c>
      <c r="D30" s="82">
        <v>1920</v>
      </c>
      <c r="E30" s="82">
        <v>1981</v>
      </c>
      <c r="F30" s="82">
        <v>2096</v>
      </c>
      <c r="G30" s="82">
        <v>2103</v>
      </c>
      <c r="H30" s="82">
        <v>2437</v>
      </c>
      <c r="I30" s="82">
        <v>2797</v>
      </c>
      <c r="J30" s="82">
        <v>2568</v>
      </c>
      <c r="K30" s="82">
        <v>2694</v>
      </c>
      <c r="L30" s="82">
        <v>2816</v>
      </c>
      <c r="M30" s="82">
        <v>2726</v>
      </c>
      <c r="N30" s="82">
        <v>2965</v>
      </c>
      <c r="O30" s="82">
        <v>2874</v>
      </c>
      <c r="P30" s="82">
        <v>3188</v>
      </c>
      <c r="Q30" s="82">
        <v>3334</v>
      </c>
      <c r="R30" s="82">
        <v>3636</v>
      </c>
      <c r="S30" s="82">
        <v>3989</v>
      </c>
      <c r="T30" s="82">
        <v>3946</v>
      </c>
      <c r="U30" s="82">
        <v>4696</v>
      </c>
      <c r="V30" s="82">
        <v>5071</v>
      </c>
      <c r="W30" s="82">
        <v>5959</v>
      </c>
      <c r="X30" s="82">
        <v>5349</v>
      </c>
      <c r="Y30" s="82">
        <v>6316</v>
      </c>
      <c r="Z30" s="82">
        <v>7319</v>
      </c>
      <c r="AA30" s="82">
        <v>6201</v>
      </c>
      <c r="AB30" s="82">
        <v>7089</v>
      </c>
      <c r="AC30" s="82">
        <v>7792</v>
      </c>
      <c r="AD30" s="82">
        <v>7942</v>
      </c>
      <c r="AE30" s="82">
        <v>7640</v>
      </c>
      <c r="AF30" s="82">
        <v>8081</v>
      </c>
      <c r="AG30" s="82">
        <v>7808</v>
      </c>
    </row>
    <row r="31" spans="1:33" ht="14.1" customHeight="1">
      <c r="A31" s="80" t="s">
        <v>63</v>
      </c>
      <c r="B31" s="80" t="s">
        <v>57</v>
      </c>
      <c r="C31" s="81">
        <v>209</v>
      </c>
      <c r="D31" s="82">
        <v>205</v>
      </c>
      <c r="E31" s="82">
        <v>246</v>
      </c>
      <c r="F31" s="82">
        <v>240</v>
      </c>
      <c r="G31" s="82">
        <v>268</v>
      </c>
      <c r="H31" s="82">
        <v>278</v>
      </c>
      <c r="I31" s="82">
        <v>322</v>
      </c>
      <c r="J31" s="82">
        <v>328</v>
      </c>
      <c r="K31" s="82">
        <v>342</v>
      </c>
      <c r="L31" s="82">
        <v>376</v>
      </c>
      <c r="M31" s="82">
        <v>425</v>
      </c>
      <c r="N31" s="82">
        <v>447</v>
      </c>
      <c r="O31" s="82">
        <v>498</v>
      </c>
      <c r="P31" s="82">
        <v>527</v>
      </c>
      <c r="Q31" s="82">
        <v>576</v>
      </c>
      <c r="R31" s="82">
        <v>608</v>
      </c>
      <c r="S31" s="82">
        <v>713</v>
      </c>
      <c r="T31" s="82">
        <v>873</v>
      </c>
      <c r="U31" s="82">
        <v>1009</v>
      </c>
      <c r="V31" s="82">
        <v>1085</v>
      </c>
      <c r="W31" s="82">
        <v>1035</v>
      </c>
      <c r="X31" s="82">
        <v>1254</v>
      </c>
      <c r="Y31" s="82">
        <v>1498</v>
      </c>
      <c r="Z31" s="82">
        <v>1664</v>
      </c>
      <c r="AA31" s="82">
        <v>1673</v>
      </c>
      <c r="AB31" s="82">
        <v>1384</v>
      </c>
      <c r="AC31" s="82">
        <v>1526</v>
      </c>
      <c r="AD31" s="82">
        <v>1879</v>
      </c>
      <c r="AE31" s="82">
        <v>1756</v>
      </c>
      <c r="AF31" s="82">
        <v>1846</v>
      </c>
      <c r="AG31" s="82">
        <v>2141</v>
      </c>
    </row>
    <row r="32" spans="1:33" ht="13.5" customHeight="1">
      <c r="A32" s="84" t="s">
        <v>64</v>
      </c>
      <c r="B32" s="84" t="s">
        <v>56</v>
      </c>
      <c r="C32" s="85">
        <v>518</v>
      </c>
      <c r="D32" s="86">
        <v>579</v>
      </c>
      <c r="E32" s="86">
        <v>602</v>
      </c>
      <c r="F32" s="86">
        <v>607</v>
      </c>
      <c r="G32" s="86">
        <v>591</v>
      </c>
      <c r="H32" s="86">
        <v>677</v>
      </c>
      <c r="I32" s="86">
        <v>758</v>
      </c>
      <c r="J32" s="86">
        <v>770</v>
      </c>
      <c r="K32" s="86">
        <v>762</v>
      </c>
      <c r="L32" s="86">
        <v>792</v>
      </c>
      <c r="M32" s="86">
        <v>827</v>
      </c>
      <c r="N32" s="86">
        <v>829</v>
      </c>
      <c r="O32" s="86">
        <v>856</v>
      </c>
      <c r="P32" s="86">
        <v>944</v>
      </c>
      <c r="Q32" s="86">
        <v>1021</v>
      </c>
      <c r="R32" s="86">
        <v>1052</v>
      </c>
      <c r="S32" s="86">
        <v>1082</v>
      </c>
      <c r="T32" s="86">
        <v>1051</v>
      </c>
      <c r="U32" s="86">
        <v>1229</v>
      </c>
      <c r="V32" s="86">
        <v>1615</v>
      </c>
      <c r="W32" s="86">
        <v>1901</v>
      </c>
      <c r="X32" s="86">
        <v>1848</v>
      </c>
      <c r="Y32" s="86">
        <v>2018</v>
      </c>
      <c r="Z32" s="86">
        <v>2305</v>
      </c>
      <c r="AA32" s="86">
        <v>2188</v>
      </c>
      <c r="AB32" s="86">
        <v>2585</v>
      </c>
      <c r="AC32" s="86">
        <v>2654</v>
      </c>
      <c r="AD32" s="86">
        <v>2656</v>
      </c>
      <c r="AE32" s="86">
        <v>2601</v>
      </c>
      <c r="AF32" s="86">
        <v>2930</v>
      </c>
      <c r="AG32" s="86">
        <v>2979</v>
      </c>
    </row>
    <row r="33" spans="1:33" ht="3.2" customHeight="1">
      <c r="A33" s="1"/>
      <c r="B33" s="1"/>
      <c r="C33" s="5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</row>
    <row r="34" spans="1:33" ht="16.149999999999999" customHeight="1">
      <c r="A34" s="88" t="s">
        <v>25</v>
      </c>
      <c r="B34" s="98" t="s">
        <v>26</v>
      </c>
      <c r="C34" s="99">
        <v>17392</v>
      </c>
      <c r="D34" s="90">
        <v>19241</v>
      </c>
      <c r="E34" s="90">
        <v>18804</v>
      </c>
      <c r="F34" s="90">
        <v>18940</v>
      </c>
      <c r="G34" s="90">
        <v>17965</v>
      </c>
      <c r="H34" s="90">
        <v>19513</v>
      </c>
      <c r="I34" s="90">
        <v>21695</v>
      </c>
      <c r="J34" s="90">
        <v>19272</v>
      </c>
      <c r="K34" s="90">
        <v>19693</v>
      </c>
      <c r="L34" s="90">
        <v>19804</v>
      </c>
      <c r="M34" s="90">
        <v>19115</v>
      </c>
      <c r="N34" s="90">
        <v>20348</v>
      </c>
      <c r="O34" s="90">
        <v>19717</v>
      </c>
      <c r="P34" s="90">
        <v>21202</v>
      </c>
      <c r="Q34" s="90">
        <v>21361</v>
      </c>
      <c r="R34" s="90">
        <v>22438</v>
      </c>
      <c r="S34" s="90">
        <v>23297</v>
      </c>
      <c r="T34" s="90">
        <v>22893</v>
      </c>
      <c r="U34" s="90">
        <v>25729</v>
      </c>
      <c r="V34" s="90">
        <v>27046</v>
      </c>
      <c r="W34" s="90">
        <v>30559</v>
      </c>
      <c r="X34" s="90">
        <v>27140</v>
      </c>
      <c r="Y34" s="90">
        <v>30472</v>
      </c>
      <c r="Z34" s="90">
        <v>33883</v>
      </c>
      <c r="AA34" s="90">
        <v>29202</v>
      </c>
      <c r="AB34" s="90">
        <v>31938</v>
      </c>
      <c r="AC34" s="90">
        <v>34629</v>
      </c>
      <c r="AD34" s="90">
        <v>35418</v>
      </c>
      <c r="AE34" s="90">
        <v>33811</v>
      </c>
      <c r="AF34" s="90">
        <v>35529</v>
      </c>
      <c r="AG34" s="90">
        <v>34895</v>
      </c>
    </row>
    <row r="35" spans="1:33">
      <c r="A35" s="91"/>
      <c r="B35" s="91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</row>
    <row r="36" spans="1:33">
      <c r="A36" s="94"/>
      <c r="B36" s="94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</row>
    <row r="37" spans="1:33" ht="15.75">
      <c r="A37" s="6" t="s">
        <v>71</v>
      </c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>
      <c r="A38" s="1" t="s">
        <v>0</v>
      </c>
      <c r="B38" s="1" t="s">
        <v>65</v>
      </c>
      <c r="C38" s="27">
        <v>1990</v>
      </c>
      <c r="D38" s="8">
        <v>1991</v>
      </c>
      <c r="E38" s="8">
        <v>1992</v>
      </c>
      <c r="F38" s="8">
        <v>1993</v>
      </c>
      <c r="G38" s="8">
        <v>1994</v>
      </c>
      <c r="H38" s="8">
        <v>1995</v>
      </c>
      <c r="I38" s="8">
        <v>1996</v>
      </c>
      <c r="J38" s="8">
        <v>1997</v>
      </c>
      <c r="K38" s="8">
        <v>1998</v>
      </c>
      <c r="L38" s="8">
        <v>1999</v>
      </c>
      <c r="M38" s="8">
        <v>2000</v>
      </c>
      <c r="N38" s="8">
        <v>2001</v>
      </c>
      <c r="O38" s="8">
        <v>2002</v>
      </c>
      <c r="P38" s="8">
        <v>2003</v>
      </c>
      <c r="Q38" s="8">
        <v>2004</v>
      </c>
      <c r="R38" s="8">
        <v>2005</v>
      </c>
      <c r="S38" s="8">
        <v>2006</v>
      </c>
      <c r="T38" s="8">
        <v>2007</v>
      </c>
      <c r="U38" s="8">
        <v>2008</v>
      </c>
      <c r="V38" s="8">
        <v>2009</v>
      </c>
      <c r="W38" s="8">
        <v>2010</v>
      </c>
      <c r="X38" s="8">
        <v>2011</v>
      </c>
      <c r="Y38" s="8">
        <v>2012</v>
      </c>
      <c r="Z38" s="8">
        <v>2013</v>
      </c>
      <c r="AA38" s="8">
        <v>2014</v>
      </c>
      <c r="AB38" s="8">
        <v>2015</v>
      </c>
      <c r="AC38" s="8">
        <v>2016</v>
      </c>
      <c r="AD38" s="8">
        <v>2017</v>
      </c>
      <c r="AE38" s="8">
        <v>2018</v>
      </c>
      <c r="AF38" s="8">
        <v>2019</v>
      </c>
      <c r="AG38" s="8">
        <v>2020</v>
      </c>
    </row>
    <row r="39" spans="1:33" ht="14.1" customHeight="1">
      <c r="A39" s="77" t="s">
        <v>60</v>
      </c>
      <c r="B39" s="77" t="s">
        <v>31</v>
      </c>
      <c r="C39" s="78">
        <v>12081</v>
      </c>
      <c r="D39" s="79">
        <v>13201</v>
      </c>
      <c r="E39" s="79">
        <v>12552</v>
      </c>
      <c r="F39" s="79">
        <v>12407</v>
      </c>
      <c r="G39" s="79">
        <v>11337</v>
      </c>
      <c r="H39" s="79">
        <v>11998</v>
      </c>
      <c r="I39" s="79">
        <v>12980</v>
      </c>
      <c r="J39" s="79">
        <v>11421</v>
      </c>
      <c r="K39" s="79">
        <v>11700</v>
      </c>
      <c r="L39" s="79">
        <v>11673</v>
      </c>
      <c r="M39" s="79">
        <v>10820</v>
      </c>
      <c r="N39" s="79">
        <v>11487</v>
      </c>
      <c r="O39" s="79">
        <v>10978</v>
      </c>
      <c r="P39" s="79">
        <v>11746</v>
      </c>
      <c r="Q39" s="79">
        <v>11656</v>
      </c>
      <c r="R39" s="79">
        <v>12193</v>
      </c>
      <c r="S39" s="79">
        <v>12315</v>
      </c>
      <c r="T39" s="79">
        <v>11322</v>
      </c>
      <c r="U39" s="79">
        <v>12556</v>
      </c>
      <c r="V39" s="79">
        <v>12666</v>
      </c>
      <c r="W39" s="79">
        <v>13997</v>
      </c>
      <c r="X39" s="79">
        <v>11496</v>
      </c>
      <c r="Y39" s="79">
        <v>12829</v>
      </c>
      <c r="Z39" s="79">
        <v>14127</v>
      </c>
      <c r="AA39" s="79">
        <v>11316</v>
      </c>
      <c r="AB39" s="79">
        <v>12587</v>
      </c>
      <c r="AC39" s="79">
        <v>13610</v>
      </c>
      <c r="AD39" s="79">
        <v>13460</v>
      </c>
      <c r="AE39" s="79">
        <v>12757</v>
      </c>
      <c r="AF39" s="79">
        <v>13154</v>
      </c>
      <c r="AG39" s="79">
        <v>12341</v>
      </c>
    </row>
    <row r="40" spans="1:33" ht="14.1" customHeight="1">
      <c r="A40" s="80" t="s">
        <v>66</v>
      </c>
      <c r="B40" s="80" t="s">
        <v>33</v>
      </c>
      <c r="C40" s="81">
        <v>232</v>
      </c>
      <c r="D40" s="82">
        <v>272</v>
      </c>
      <c r="E40" s="82">
        <v>271</v>
      </c>
      <c r="F40" s="82">
        <v>278</v>
      </c>
      <c r="G40" s="82">
        <v>254</v>
      </c>
      <c r="H40" s="82">
        <v>353</v>
      </c>
      <c r="I40" s="82">
        <v>399</v>
      </c>
      <c r="J40" s="82">
        <v>357</v>
      </c>
      <c r="K40" s="82">
        <v>375</v>
      </c>
      <c r="L40" s="82">
        <v>382</v>
      </c>
      <c r="M40" s="82">
        <v>361</v>
      </c>
      <c r="N40" s="82">
        <v>414</v>
      </c>
      <c r="O40" s="82">
        <v>404</v>
      </c>
      <c r="P40" s="82">
        <v>430</v>
      </c>
      <c r="Q40" s="82">
        <v>422</v>
      </c>
      <c r="R40" s="82">
        <v>436</v>
      </c>
      <c r="S40" s="82">
        <v>439</v>
      </c>
      <c r="T40" s="82">
        <v>422</v>
      </c>
      <c r="U40" s="82">
        <v>487</v>
      </c>
      <c r="V40" s="82">
        <v>508</v>
      </c>
      <c r="W40" s="82">
        <v>579</v>
      </c>
      <c r="X40" s="82">
        <v>505</v>
      </c>
      <c r="Y40" s="82">
        <v>582</v>
      </c>
      <c r="Z40" s="82">
        <v>655</v>
      </c>
      <c r="AA40" s="82">
        <v>544</v>
      </c>
      <c r="AB40" s="82">
        <v>618</v>
      </c>
      <c r="AC40" s="82">
        <v>830</v>
      </c>
      <c r="AD40" s="82">
        <v>830</v>
      </c>
      <c r="AE40" s="82">
        <v>789</v>
      </c>
      <c r="AF40" s="82">
        <v>816</v>
      </c>
      <c r="AG40" s="82">
        <v>773</v>
      </c>
    </row>
    <row r="41" spans="1:33" ht="14.1" customHeight="1">
      <c r="A41" s="80" t="s">
        <v>61</v>
      </c>
      <c r="B41" s="80" t="s">
        <v>34</v>
      </c>
      <c r="C41" s="81">
        <v>2753</v>
      </c>
      <c r="D41" s="82">
        <v>3064</v>
      </c>
      <c r="E41" s="82">
        <v>3152</v>
      </c>
      <c r="F41" s="82">
        <v>3312</v>
      </c>
      <c r="G41" s="82">
        <v>3412</v>
      </c>
      <c r="H41" s="82">
        <v>3770</v>
      </c>
      <c r="I41" s="82">
        <v>4439</v>
      </c>
      <c r="J41" s="82">
        <v>3828</v>
      </c>
      <c r="K41" s="82">
        <v>3820</v>
      </c>
      <c r="L41" s="82">
        <v>3765</v>
      </c>
      <c r="M41" s="82">
        <v>3956</v>
      </c>
      <c r="N41" s="82">
        <v>4206</v>
      </c>
      <c r="O41" s="82">
        <v>4107</v>
      </c>
      <c r="P41" s="82">
        <v>4367</v>
      </c>
      <c r="Q41" s="82">
        <v>4352</v>
      </c>
      <c r="R41" s="82">
        <v>4513</v>
      </c>
      <c r="S41" s="82">
        <v>4759</v>
      </c>
      <c r="T41" s="82">
        <v>5279</v>
      </c>
      <c r="U41" s="82">
        <v>5752</v>
      </c>
      <c r="V41" s="82">
        <v>6101</v>
      </c>
      <c r="W41" s="82">
        <v>7088</v>
      </c>
      <c r="X41" s="82">
        <v>6688</v>
      </c>
      <c r="Y41" s="82">
        <v>7229</v>
      </c>
      <c r="Z41" s="82">
        <v>7813</v>
      </c>
      <c r="AA41" s="82">
        <v>7280</v>
      </c>
      <c r="AB41" s="82">
        <v>7675</v>
      </c>
      <c r="AC41" s="82">
        <v>8217</v>
      </c>
      <c r="AD41" s="82">
        <v>8651</v>
      </c>
      <c r="AE41" s="82">
        <v>8268</v>
      </c>
      <c r="AF41" s="82">
        <v>8702</v>
      </c>
      <c r="AG41" s="82">
        <v>8853</v>
      </c>
    </row>
    <row r="42" spans="1:33" ht="14.1" customHeight="1">
      <c r="A42" s="83" t="s">
        <v>62</v>
      </c>
      <c r="B42" s="83" t="s">
        <v>32</v>
      </c>
      <c r="C42" s="81">
        <v>1599</v>
      </c>
      <c r="D42" s="82">
        <v>1920</v>
      </c>
      <c r="E42" s="82">
        <v>1981</v>
      </c>
      <c r="F42" s="82">
        <v>2096</v>
      </c>
      <c r="G42" s="82">
        <v>2103</v>
      </c>
      <c r="H42" s="82">
        <v>2437</v>
      </c>
      <c r="I42" s="82">
        <v>2797</v>
      </c>
      <c r="J42" s="82">
        <v>2568</v>
      </c>
      <c r="K42" s="82">
        <v>2694</v>
      </c>
      <c r="L42" s="82">
        <v>2816</v>
      </c>
      <c r="M42" s="82">
        <v>2726</v>
      </c>
      <c r="N42" s="82">
        <v>2965</v>
      </c>
      <c r="O42" s="82">
        <v>2874</v>
      </c>
      <c r="P42" s="82">
        <v>3188</v>
      </c>
      <c r="Q42" s="82">
        <v>3334</v>
      </c>
      <c r="R42" s="82">
        <v>3636</v>
      </c>
      <c r="S42" s="82">
        <v>3989</v>
      </c>
      <c r="T42" s="82">
        <v>3946</v>
      </c>
      <c r="U42" s="82">
        <v>4696</v>
      </c>
      <c r="V42" s="82">
        <v>5071</v>
      </c>
      <c r="W42" s="82">
        <v>5959</v>
      </c>
      <c r="X42" s="82">
        <v>5349</v>
      </c>
      <c r="Y42" s="82">
        <v>6316</v>
      </c>
      <c r="Z42" s="82">
        <v>7319</v>
      </c>
      <c r="AA42" s="82">
        <v>6201</v>
      </c>
      <c r="AB42" s="82">
        <v>7089</v>
      </c>
      <c r="AC42" s="82">
        <v>7792</v>
      </c>
      <c r="AD42" s="82">
        <v>7942</v>
      </c>
      <c r="AE42" s="82">
        <v>7640</v>
      </c>
      <c r="AF42" s="82">
        <v>8081</v>
      </c>
      <c r="AG42" s="82">
        <v>7808</v>
      </c>
    </row>
    <row r="43" spans="1:33" ht="14.1" customHeight="1">
      <c r="A43" s="80" t="s">
        <v>63</v>
      </c>
      <c r="B43" s="80" t="s">
        <v>57</v>
      </c>
      <c r="C43" s="81">
        <v>21</v>
      </c>
      <c r="D43" s="82">
        <v>22</v>
      </c>
      <c r="E43" s="82">
        <v>38</v>
      </c>
      <c r="F43" s="82">
        <v>28</v>
      </c>
      <c r="G43" s="82">
        <v>38</v>
      </c>
      <c r="H43" s="82">
        <v>34</v>
      </c>
      <c r="I43" s="82">
        <v>50</v>
      </c>
      <c r="J43" s="82">
        <v>37</v>
      </c>
      <c r="K43" s="82">
        <v>45</v>
      </c>
      <c r="L43" s="82">
        <v>47</v>
      </c>
      <c r="M43" s="82">
        <v>49</v>
      </c>
      <c r="N43" s="82">
        <v>50</v>
      </c>
      <c r="O43" s="82">
        <v>81</v>
      </c>
      <c r="P43" s="82">
        <v>98</v>
      </c>
      <c r="Q43" s="82">
        <v>105</v>
      </c>
      <c r="R43" s="82">
        <v>117</v>
      </c>
      <c r="S43" s="82">
        <v>158</v>
      </c>
      <c r="T43" s="82">
        <v>332</v>
      </c>
      <c r="U43" s="82">
        <v>473</v>
      </c>
      <c r="V43" s="82">
        <v>555</v>
      </c>
      <c r="W43" s="82">
        <v>484</v>
      </c>
      <c r="X43" s="82">
        <v>693</v>
      </c>
      <c r="Y43" s="82">
        <v>906</v>
      </c>
      <c r="Z43" s="82">
        <v>999</v>
      </c>
      <c r="AA43" s="82">
        <v>984</v>
      </c>
      <c r="AB43" s="82">
        <v>661</v>
      </c>
      <c r="AC43" s="82">
        <v>802</v>
      </c>
      <c r="AD43" s="82">
        <v>1158</v>
      </c>
      <c r="AE43" s="82">
        <v>1044</v>
      </c>
      <c r="AF43" s="82">
        <v>1126</v>
      </c>
      <c r="AG43" s="82">
        <v>1420</v>
      </c>
    </row>
    <row r="44" spans="1:33" ht="14.1" customHeight="1">
      <c r="A44" s="84" t="s">
        <v>64</v>
      </c>
      <c r="B44" s="84" t="s">
        <v>56</v>
      </c>
      <c r="C44" s="85">
        <v>0</v>
      </c>
      <c r="D44" s="86">
        <v>0</v>
      </c>
      <c r="E44" s="86">
        <v>0</v>
      </c>
      <c r="F44" s="86">
        <v>0</v>
      </c>
      <c r="G44" s="86">
        <v>0</v>
      </c>
      <c r="H44" s="86">
        <v>46</v>
      </c>
      <c r="I44" s="86">
        <v>118</v>
      </c>
      <c r="J44" s="86">
        <v>140</v>
      </c>
      <c r="K44" s="86">
        <v>140</v>
      </c>
      <c r="L44" s="86">
        <v>126</v>
      </c>
      <c r="M44" s="86">
        <v>113</v>
      </c>
      <c r="N44" s="86">
        <v>102</v>
      </c>
      <c r="O44" s="86">
        <v>112</v>
      </c>
      <c r="P44" s="86">
        <v>156</v>
      </c>
      <c r="Q44" s="86">
        <v>175</v>
      </c>
      <c r="R44" s="86">
        <v>172</v>
      </c>
      <c r="S44" s="86">
        <v>148</v>
      </c>
      <c r="T44" s="86">
        <v>141</v>
      </c>
      <c r="U44" s="86">
        <v>292</v>
      </c>
      <c r="V44" s="86">
        <v>585</v>
      </c>
      <c r="W44" s="86">
        <v>772</v>
      </c>
      <c r="X44" s="86">
        <v>809</v>
      </c>
      <c r="Y44" s="86">
        <v>977</v>
      </c>
      <c r="Z44" s="86">
        <v>1192</v>
      </c>
      <c r="AA44" s="86">
        <v>1102</v>
      </c>
      <c r="AB44" s="86">
        <v>1343</v>
      </c>
      <c r="AC44" s="86">
        <v>1423</v>
      </c>
      <c r="AD44" s="86">
        <v>1412</v>
      </c>
      <c r="AE44" s="86">
        <v>1348</v>
      </c>
      <c r="AF44" s="86">
        <v>1600</v>
      </c>
      <c r="AG44" s="86">
        <v>1670</v>
      </c>
    </row>
    <row r="45" spans="1:33" ht="3.2" customHeight="1">
      <c r="A45" s="1"/>
      <c r="B45" s="1"/>
      <c r="C45" s="5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</row>
    <row r="46" spans="1:33" ht="16.149999999999999" customHeight="1">
      <c r="A46" s="88" t="s">
        <v>25</v>
      </c>
      <c r="B46" s="98" t="s">
        <v>67</v>
      </c>
      <c r="C46" s="99">
        <v>16686</v>
      </c>
      <c r="D46" s="90">
        <v>18479</v>
      </c>
      <c r="E46" s="90">
        <v>17994</v>
      </c>
      <c r="F46" s="90">
        <v>18121</v>
      </c>
      <c r="G46" s="90">
        <v>17144</v>
      </c>
      <c r="H46" s="90">
        <v>18638</v>
      </c>
      <c r="I46" s="90">
        <v>20783</v>
      </c>
      <c r="J46" s="90">
        <v>18351</v>
      </c>
      <c r="K46" s="90">
        <v>18774</v>
      </c>
      <c r="L46" s="90">
        <v>18809</v>
      </c>
      <c r="M46" s="90">
        <v>18025</v>
      </c>
      <c r="N46" s="90">
        <v>19224</v>
      </c>
      <c r="O46" s="90">
        <v>18556</v>
      </c>
      <c r="P46" s="90">
        <v>19985</v>
      </c>
      <c r="Q46" s="90">
        <v>20044</v>
      </c>
      <c r="R46" s="90">
        <v>21067</v>
      </c>
      <c r="S46" s="90">
        <v>21808</v>
      </c>
      <c r="T46" s="90">
        <v>21442</v>
      </c>
      <c r="U46" s="90">
        <v>24256</v>
      </c>
      <c r="V46" s="90">
        <v>25486</v>
      </c>
      <c r="W46" s="90">
        <v>28879</v>
      </c>
      <c r="X46" s="90">
        <v>25540</v>
      </c>
      <c r="Y46" s="90">
        <v>28839</v>
      </c>
      <c r="Z46" s="90">
        <v>32105</v>
      </c>
      <c r="AA46" s="90">
        <v>27427</v>
      </c>
      <c r="AB46" s="90">
        <v>29973</v>
      </c>
      <c r="AC46" s="90">
        <v>32674</v>
      </c>
      <c r="AD46" s="90">
        <v>33453</v>
      </c>
      <c r="AE46" s="90">
        <v>31846</v>
      </c>
      <c r="AF46" s="90">
        <v>33479</v>
      </c>
      <c r="AG46" s="90">
        <v>32865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4" orientation="landscape" r:id="rId1"/>
  <headerFooter scaleWithDoc="0" alignWithMargins="0">
    <oddHeader>&amp;LSchweizerische Holzenergiestatistik EJ2020&amp;C&amp;"Arial,Fett"&amp;12Bruttoverbrauch Holz 
und Nutzenergie nach Verbrauchergruppen&amp;"Arial,Standard"
&amp;10(in TJ, effektive Jahreswerte)&amp;R&amp;"Arial,Standard"Tabelle M</oddHeader>
    <oddFooter>&amp;RAugust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P37"/>
  <sheetViews>
    <sheetView view="pageLayout" zoomScaleNormal="75" workbookViewId="0">
      <selection activeCell="C2" sqref="C2:O46"/>
    </sheetView>
  </sheetViews>
  <sheetFormatPr baseColWidth="10" defaultColWidth="11.42578125" defaultRowHeight="18" customHeight="1"/>
  <cols>
    <col min="1" max="1" width="5.28515625" style="28" customWidth="1"/>
    <col min="2" max="2" width="34.42578125" style="139" customWidth="1"/>
    <col min="3" max="3" width="13.140625" style="140" customWidth="1"/>
    <col min="4" max="4" width="8.42578125" style="28" customWidth="1"/>
    <col min="5" max="5" width="6.7109375" style="28" customWidth="1"/>
    <col min="6" max="6" width="8.42578125" style="28" customWidth="1"/>
    <col min="7" max="7" width="9.28515625" style="28" customWidth="1"/>
    <col min="8" max="8" width="8.42578125" style="28" customWidth="1"/>
    <col min="9" max="9" width="7.7109375" style="28" customWidth="1"/>
    <col min="10" max="10" width="8.42578125" style="28" customWidth="1"/>
    <col min="11" max="11" width="7" style="28" customWidth="1"/>
    <col min="12" max="12" width="8.42578125" style="28" customWidth="1"/>
    <col min="13" max="13" width="5.5703125" style="28" customWidth="1"/>
    <col min="14" max="14" width="8.42578125" style="28" customWidth="1"/>
    <col min="15" max="15" width="5.28515625" style="28" customWidth="1"/>
    <col min="16" max="16" width="2.140625" style="28" customWidth="1"/>
    <col min="17" max="16384" width="11.42578125" style="28"/>
  </cols>
  <sheetData>
    <row r="1" spans="1:16" ht="18.75" customHeight="1">
      <c r="A1" s="1" t="s">
        <v>0</v>
      </c>
      <c r="B1" s="1" t="s">
        <v>1</v>
      </c>
      <c r="C1" s="102" t="str">
        <f ca="1">+"Endenergie "&amp;YEAR('Info '!O1)-1</f>
        <v>Endenergie 2020</v>
      </c>
      <c r="D1" s="226" t="s">
        <v>31</v>
      </c>
      <c r="E1" s="226"/>
      <c r="F1" s="226" t="s">
        <v>33</v>
      </c>
      <c r="G1" s="226"/>
      <c r="H1" s="226" t="s">
        <v>34</v>
      </c>
      <c r="I1" s="226"/>
      <c r="J1" s="226" t="s">
        <v>32</v>
      </c>
      <c r="K1" s="226"/>
      <c r="L1" s="226" t="s">
        <v>57</v>
      </c>
      <c r="M1" s="226"/>
      <c r="N1" s="226" t="s">
        <v>56</v>
      </c>
      <c r="O1" s="226"/>
      <c r="P1" s="103"/>
    </row>
    <row r="2" spans="1:16" ht="14.1" customHeight="1">
      <c r="A2" s="104">
        <v>1</v>
      </c>
      <c r="B2" s="105" t="s">
        <v>2</v>
      </c>
      <c r="C2" s="31">
        <v>58</v>
      </c>
      <c r="D2" s="106">
        <v>0.8</v>
      </c>
      <c r="E2" s="107">
        <v>46</v>
      </c>
      <c r="F2" s="106">
        <v>0</v>
      </c>
      <c r="G2" s="107">
        <v>0</v>
      </c>
      <c r="H2" s="106">
        <v>0</v>
      </c>
      <c r="I2" s="107">
        <v>0</v>
      </c>
      <c r="J2" s="106">
        <v>0.19999999999999996</v>
      </c>
      <c r="K2" s="107">
        <v>12</v>
      </c>
      <c r="L2" s="106">
        <v>0</v>
      </c>
      <c r="M2" s="107">
        <v>0</v>
      </c>
      <c r="N2" s="106">
        <v>0</v>
      </c>
      <c r="O2" s="108">
        <v>0</v>
      </c>
      <c r="P2" s="109"/>
    </row>
    <row r="3" spans="1:16" ht="14.1" customHeight="1">
      <c r="A3" s="49">
        <v>2</v>
      </c>
      <c r="B3" s="110" t="s">
        <v>3</v>
      </c>
      <c r="C3" s="35">
        <v>649</v>
      </c>
      <c r="D3" s="111">
        <v>0.8</v>
      </c>
      <c r="E3" s="112">
        <v>519</v>
      </c>
      <c r="F3" s="111">
        <v>0</v>
      </c>
      <c r="G3" s="112">
        <v>0</v>
      </c>
      <c r="H3" s="111">
        <v>0</v>
      </c>
      <c r="I3" s="112">
        <v>0</v>
      </c>
      <c r="J3" s="111">
        <v>0.19999999999999996</v>
      </c>
      <c r="K3" s="112">
        <v>130</v>
      </c>
      <c r="L3" s="111">
        <v>0</v>
      </c>
      <c r="M3" s="112">
        <v>0</v>
      </c>
      <c r="N3" s="111">
        <v>0</v>
      </c>
      <c r="O3" s="113">
        <v>0</v>
      </c>
      <c r="P3" s="109"/>
    </row>
    <row r="4" spans="1:16" ht="14.1" customHeight="1">
      <c r="A4" s="49">
        <v>3</v>
      </c>
      <c r="B4" s="110" t="s">
        <v>4</v>
      </c>
      <c r="C4" s="35">
        <v>2829</v>
      </c>
      <c r="D4" s="111">
        <v>0.8</v>
      </c>
      <c r="E4" s="112">
        <v>2263</v>
      </c>
      <c r="F4" s="111">
        <v>0</v>
      </c>
      <c r="G4" s="112">
        <v>0</v>
      </c>
      <c r="H4" s="111">
        <v>0</v>
      </c>
      <c r="I4" s="112">
        <v>0</v>
      </c>
      <c r="J4" s="111">
        <v>0.19999999999999996</v>
      </c>
      <c r="K4" s="112">
        <v>566</v>
      </c>
      <c r="L4" s="111">
        <v>0</v>
      </c>
      <c r="M4" s="112">
        <v>0</v>
      </c>
      <c r="N4" s="111">
        <v>0</v>
      </c>
      <c r="O4" s="113">
        <v>0</v>
      </c>
      <c r="P4" s="109"/>
    </row>
    <row r="5" spans="1:16" ht="14.1" customHeight="1">
      <c r="A5" s="49" t="s">
        <v>36</v>
      </c>
      <c r="B5" s="110" t="s">
        <v>5</v>
      </c>
      <c r="C5" s="35">
        <v>64</v>
      </c>
      <c r="D5" s="111">
        <v>0.8</v>
      </c>
      <c r="E5" s="112">
        <v>51</v>
      </c>
      <c r="F5" s="111">
        <v>0</v>
      </c>
      <c r="G5" s="112">
        <v>0</v>
      </c>
      <c r="H5" s="111">
        <v>0</v>
      </c>
      <c r="I5" s="112">
        <v>0</v>
      </c>
      <c r="J5" s="111">
        <v>0.19999999999999996</v>
      </c>
      <c r="K5" s="112">
        <v>13</v>
      </c>
      <c r="L5" s="111">
        <v>0</v>
      </c>
      <c r="M5" s="112">
        <v>0</v>
      </c>
      <c r="N5" s="111">
        <v>0</v>
      </c>
      <c r="O5" s="113">
        <v>0</v>
      </c>
      <c r="P5" s="109"/>
    </row>
    <row r="6" spans="1:16" ht="14.1" customHeight="1">
      <c r="A6" s="49" t="s">
        <v>35</v>
      </c>
      <c r="B6" s="114" t="s">
        <v>107</v>
      </c>
      <c r="C6" s="35">
        <v>175</v>
      </c>
      <c r="D6" s="111">
        <v>0.8</v>
      </c>
      <c r="E6" s="112">
        <v>140</v>
      </c>
      <c r="F6" s="111">
        <v>0</v>
      </c>
      <c r="G6" s="112">
        <v>0</v>
      </c>
      <c r="H6" s="111">
        <v>0</v>
      </c>
      <c r="I6" s="112">
        <v>0</v>
      </c>
      <c r="J6" s="111">
        <v>0.19999999999999996</v>
      </c>
      <c r="K6" s="112">
        <v>35</v>
      </c>
      <c r="L6" s="111">
        <v>0</v>
      </c>
      <c r="M6" s="112">
        <v>0</v>
      </c>
      <c r="N6" s="111">
        <v>0</v>
      </c>
      <c r="O6" s="113">
        <v>0</v>
      </c>
      <c r="P6" s="109"/>
    </row>
    <row r="7" spans="1:16" ht="14.1" customHeight="1">
      <c r="A7" s="49">
        <v>5</v>
      </c>
      <c r="B7" s="110" t="s">
        <v>6</v>
      </c>
      <c r="C7" s="35">
        <v>2834</v>
      </c>
      <c r="D7" s="111">
        <v>0.8</v>
      </c>
      <c r="E7" s="112">
        <v>2267</v>
      </c>
      <c r="F7" s="111">
        <v>0</v>
      </c>
      <c r="G7" s="112">
        <v>0</v>
      </c>
      <c r="H7" s="111">
        <v>0</v>
      </c>
      <c r="I7" s="112">
        <v>0</v>
      </c>
      <c r="J7" s="111">
        <v>0.19999999999999996</v>
      </c>
      <c r="K7" s="112">
        <v>567</v>
      </c>
      <c r="L7" s="111">
        <v>0</v>
      </c>
      <c r="M7" s="112">
        <v>0</v>
      </c>
      <c r="N7" s="111">
        <v>0</v>
      </c>
      <c r="O7" s="113">
        <v>0</v>
      </c>
      <c r="P7" s="109"/>
    </row>
    <row r="8" spans="1:16" ht="14.1" customHeight="1">
      <c r="A8" s="49">
        <v>6</v>
      </c>
      <c r="B8" s="110" t="s">
        <v>7</v>
      </c>
      <c r="C8" s="35">
        <v>344</v>
      </c>
      <c r="D8" s="111">
        <v>1</v>
      </c>
      <c r="E8" s="112">
        <v>344</v>
      </c>
      <c r="F8" s="111">
        <v>0</v>
      </c>
      <c r="G8" s="112">
        <v>0</v>
      </c>
      <c r="H8" s="111">
        <v>0</v>
      </c>
      <c r="I8" s="112">
        <v>0</v>
      </c>
      <c r="J8" s="111">
        <v>0</v>
      </c>
      <c r="K8" s="112">
        <v>0</v>
      </c>
      <c r="L8" s="111">
        <v>0</v>
      </c>
      <c r="M8" s="112">
        <v>0</v>
      </c>
      <c r="N8" s="111">
        <v>0</v>
      </c>
      <c r="O8" s="113">
        <v>0</v>
      </c>
      <c r="P8" s="109"/>
    </row>
    <row r="9" spans="1:16" ht="14.1" customHeight="1">
      <c r="A9" s="49">
        <v>7</v>
      </c>
      <c r="B9" s="110" t="s">
        <v>8</v>
      </c>
      <c r="C9" s="35">
        <v>331</v>
      </c>
      <c r="D9" s="111">
        <v>1</v>
      </c>
      <c r="E9" s="112">
        <v>331</v>
      </c>
      <c r="F9" s="111">
        <v>0</v>
      </c>
      <c r="G9" s="112">
        <v>0</v>
      </c>
      <c r="H9" s="111">
        <v>0</v>
      </c>
      <c r="I9" s="112">
        <v>0</v>
      </c>
      <c r="J9" s="111">
        <v>0</v>
      </c>
      <c r="K9" s="112">
        <v>0</v>
      </c>
      <c r="L9" s="111">
        <v>0</v>
      </c>
      <c r="M9" s="112">
        <v>0</v>
      </c>
      <c r="N9" s="111">
        <v>0</v>
      </c>
      <c r="O9" s="113">
        <v>0</v>
      </c>
      <c r="P9" s="109"/>
    </row>
    <row r="10" spans="1:16" ht="14.1" customHeight="1">
      <c r="A10" s="49">
        <v>8</v>
      </c>
      <c r="B10" s="114" t="s">
        <v>39</v>
      </c>
      <c r="C10" s="35">
        <v>2060</v>
      </c>
      <c r="D10" s="111">
        <v>0.88</v>
      </c>
      <c r="E10" s="112">
        <v>1813</v>
      </c>
      <c r="F10" s="111">
        <v>0.05</v>
      </c>
      <c r="G10" s="112">
        <v>103</v>
      </c>
      <c r="H10" s="111">
        <v>2.9999999999999916E-2</v>
      </c>
      <c r="I10" s="112">
        <v>62</v>
      </c>
      <c r="J10" s="111">
        <v>4.0000000000000036E-2</v>
      </c>
      <c r="K10" s="112">
        <v>82</v>
      </c>
      <c r="L10" s="111">
        <v>0</v>
      </c>
      <c r="M10" s="112">
        <v>0</v>
      </c>
      <c r="N10" s="111">
        <v>0</v>
      </c>
      <c r="O10" s="113">
        <v>0</v>
      </c>
      <c r="P10" s="109"/>
    </row>
    <row r="11" spans="1:16" ht="14.1" customHeight="1">
      <c r="A11" s="49">
        <v>9</v>
      </c>
      <c r="B11" s="110" t="s">
        <v>40</v>
      </c>
      <c r="C11" s="35">
        <v>260</v>
      </c>
      <c r="D11" s="111">
        <v>0.3</v>
      </c>
      <c r="E11" s="112">
        <v>78</v>
      </c>
      <c r="F11" s="111">
        <v>0.1</v>
      </c>
      <c r="G11" s="112">
        <v>26</v>
      </c>
      <c r="H11" s="111">
        <v>0.4</v>
      </c>
      <c r="I11" s="112">
        <v>104</v>
      </c>
      <c r="J11" s="111">
        <v>0.2</v>
      </c>
      <c r="K11" s="112">
        <v>52</v>
      </c>
      <c r="L11" s="111">
        <v>0</v>
      </c>
      <c r="M11" s="112">
        <v>0</v>
      </c>
      <c r="N11" s="111">
        <v>0</v>
      </c>
      <c r="O11" s="113">
        <v>0</v>
      </c>
      <c r="P11" s="109"/>
    </row>
    <row r="12" spans="1:16" ht="14.1" customHeight="1">
      <c r="A12" s="49">
        <v>10</v>
      </c>
      <c r="B12" s="110" t="s">
        <v>9</v>
      </c>
      <c r="C12" s="35">
        <v>42</v>
      </c>
      <c r="D12" s="111">
        <v>0.87</v>
      </c>
      <c r="E12" s="112">
        <v>37</v>
      </c>
      <c r="F12" s="111">
        <v>0.05</v>
      </c>
      <c r="G12" s="112">
        <v>2</v>
      </c>
      <c r="H12" s="111">
        <v>7.9999999999999918E-2</v>
      </c>
      <c r="I12" s="112">
        <v>3</v>
      </c>
      <c r="J12" s="111">
        <v>0</v>
      </c>
      <c r="K12" s="112">
        <v>0</v>
      </c>
      <c r="L12" s="111">
        <v>0</v>
      </c>
      <c r="M12" s="112">
        <v>0</v>
      </c>
      <c r="N12" s="111">
        <v>0</v>
      </c>
      <c r="O12" s="113">
        <v>0</v>
      </c>
      <c r="P12" s="109"/>
    </row>
    <row r="13" spans="1:16" ht="14.1" customHeight="1">
      <c r="A13" s="49" t="s">
        <v>38</v>
      </c>
      <c r="B13" s="110" t="s">
        <v>41</v>
      </c>
      <c r="C13" s="35">
        <v>559</v>
      </c>
      <c r="D13" s="111">
        <v>0.65675909786595799</v>
      </c>
      <c r="E13" s="112">
        <v>367</v>
      </c>
      <c r="F13" s="111">
        <v>0.30526771689686566</v>
      </c>
      <c r="G13" s="112">
        <v>171</v>
      </c>
      <c r="H13" s="111">
        <v>3.7973185237176361E-2</v>
      </c>
      <c r="I13" s="112">
        <v>21</v>
      </c>
      <c r="J13" s="111">
        <v>0</v>
      </c>
      <c r="K13" s="112">
        <v>0</v>
      </c>
      <c r="L13" s="111">
        <v>0</v>
      </c>
      <c r="M13" s="112">
        <v>0</v>
      </c>
      <c r="N13" s="111">
        <v>0</v>
      </c>
      <c r="O13" s="113">
        <v>0</v>
      </c>
      <c r="P13" s="109"/>
    </row>
    <row r="14" spans="1:16" ht="14.1" customHeight="1">
      <c r="A14" s="49" t="s">
        <v>37</v>
      </c>
      <c r="B14" s="110" t="s">
        <v>42</v>
      </c>
      <c r="C14" s="35">
        <v>2489</v>
      </c>
      <c r="D14" s="111">
        <v>0.99765074393108855</v>
      </c>
      <c r="E14" s="112">
        <v>2483</v>
      </c>
      <c r="F14" s="111">
        <v>0</v>
      </c>
      <c r="G14" s="112">
        <v>0</v>
      </c>
      <c r="H14" s="111">
        <v>0</v>
      </c>
      <c r="I14" s="112">
        <v>0</v>
      </c>
      <c r="J14" s="111">
        <v>2.3492560689114539E-3</v>
      </c>
      <c r="K14" s="112">
        <v>6</v>
      </c>
      <c r="L14" s="111">
        <v>0</v>
      </c>
      <c r="M14" s="112">
        <v>0</v>
      </c>
      <c r="N14" s="111">
        <v>0</v>
      </c>
      <c r="O14" s="113">
        <v>0</v>
      </c>
      <c r="P14" s="109"/>
    </row>
    <row r="15" spans="1:16" ht="25.15" customHeight="1">
      <c r="A15" s="49" t="s">
        <v>47</v>
      </c>
      <c r="B15" s="110" t="s">
        <v>43</v>
      </c>
      <c r="C15" s="35">
        <v>3169</v>
      </c>
      <c r="D15" s="111">
        <v>0.50517609179472434</v>
      </c>
      <c r="E15" s="112">
        <v>1601</v>
      </c>
      <c r="F15" s="111">
        <v>5.7646242648272124E-2</v>
      </c>
      <c r="G15" s="112">
        <v>183</v>
      </c>
      <c r="H15" s="111">
        <v>0.11141527303609962</v>
      </c>
      <c r="I15" s="112">
        <v>353</v>
      </c>
      <c r="J15" s="111">
        <v>0.32576239252090389</v>
      </c>
      <c r="K15" s="112">
        <v>1032</v>
      </c>
      <c r="L15" s="111">
        <v>0</v>
      </c>
      <c r="M15" s="112">
        <v>0</v>
      </c>
      <c r="N15" s="111">
        <v>0</v>
      </c>
      <c r="O15" s="113">
        <v>0</v>
      </c>
      <c r="P15" s="109"/>
    </row>
    <row r="16" spans="1:16" ht="13.5" customHeight="1">
      <c r="A16" s="49" t="s">
        <v>48</v>
      </c>
      <c r="B16" s="110" t="s">
        <v>53</v>
      </c>
      <c r="C16" s="35">
        <v>1550</v>
      </c>
      <c r="D16" s="111">
        <v>0.50517609179472434</v>
      </c>
      <c r="E16" s="112">
        <v>783</v>
      </c>
      <c r="F16" s="111">
        <v>5.7646242648272124E-2</v>
      </c>
      <c r="G16" s="112">
        <v>89</v>
      </c>
      <c r="H16" s="111">
        <v>0.11141527303609962</v>
      </c>
      <c r="I16" s="112">
        <v>173</v>
      </c>
      <c r="J16" s="111">
        <v>0.32576239252090389</v>
      </c>
      <c r="K16" s="112">
        <v>505</v>
      </c>
      <c r="L16" s="111">
        <v>0</v>
      </c>
      <c r="M16" s="112">
        <v>0</v>
      </c>
      <c r="N16" s="111">
        <v>0</v>
      </c>
      <c r="O16" s="113">
        <v>0</v>
      </c>
      <c r="P16" s="109"/>
    </row>
    <row r="17" spans="1:16" ht="25.15" customHeight="1">
      <c r="A17" s="49">
        <v>13</v>
      </c>
      <c r="B17" s="110" t="s">
        <v>44</v>
      </c>
      <c r="C17" s="35">
        <v>1361</v>
      </c>
      <c r="D17" s="111">
        <v>0.2855479453503012</v>
      </c>
      <c r="E17" s="112">
        <v>389</v>
      </c>
      <c r="F17" s="111">
        <v>0</v>
      </c>
      <c r="G17" s="112">
        <v>0</v>
      </c>
      <c r="H17" s="111">
        <v>0.64980535704162301</v>
      </c>
      <c r="I17" s="112">
        <v>884</v>
      </c>
      <c r="J17" s="111">
        <v>6.4646697608075857E-2</v>
      </c>
      <c r="K17" s="112">
        <v>88</v>
      </c>
      <c r="L17" s="111">
        <v>0</v>
      </c>
      <c r="M17" s="112">
        <v>0</v>
      </c>
      <c r="N17" s="111">
        <v>0</v>
      </c>
      <c r="O17" s="113">
        <v>0</v>
      </c>
      <c r="P17" s="109"/>
    </row>
    <row r="18" spans="1:16" ht="25.15" customHeight="1">
      <c r="A18" s="49" t="s">
        <v>49</v>
      </c>
      <c r="B18" s="110" t="s">
        <v>10</v>
      </c>
      <c r="C18" s="35">
        <v>1704</v>
      </c>
      <c r="D18" s="111">
        <v>0.15950090564037597</v>
      </c>
      <c r="E18" s="112">
        <v>272</v>
      </c>
      <c r="F18" s="111">
        <v>1.4886902261217191E-2</v>
      </c>
      <c r="G18" s="112">
        <v>25</v>
      </c>
      <c r="H18" s="111">
        <v>9.4545351730725299E-2</v>
      </c>
      <c r="I18" s="112">
        <v>161</v>
      </c>
      <c r="J18" s="111">
        <v>0.73106684036768155</v>
      </c>
      <c r="K18" s="112">
        <v>1246</v>
      </c>
      <c r="L18" s="111">
        <v>0</v>
      </c>
      <c r="M18" s="112">
        <v>0</v>
      </c>
      <c r="N18" s="111">
        <v>0</v>
      </c>
      <c r="O18" s="113">
        <v>0</v>
      </c>
      <c r="P18" s="109"/>
    </row>
    <row r="19" spans="1:16" ht="13.5" customHeight="1">
      <c r="A19" s="49" t="s">
        <v>50</v>
      </c>
      <c r="B19" s="110" t="s">
        <v>54</v>
      </c>
      <c r="C19" s="35">
        <v>340</v>
      </c>
      <c r="D19" s="111">
        <v>0.15950090564037597</v>
      </c>
      <c r="E19" s="112">
        <v>54</v>
      </c>
      <c r="F19" s="111">
        <v>1.4886902261217191E-2</v>
      </c>
      <c r="G19" s="112">
        <v>5</v>
      </c>
      <c r="H19" s="111">
        <v>9.4545351730725299E-2</v>
      </c>
      <c r="I19" s="112">
        <v>32</v>
      </c>
      <c r="J19" s="111">
        <v>0.73106684036768155</v>
      </c>
      <c r="K19" s="112">
        <v>249</v>
      </c>
      <c r="L19" s="111">
        <v>0</v>
      </c>
      <c r="M19" s="112">
        <v>0</v>
      </c>
      <c r="N19" s="111">
        <v>0</v>
      </c>
      <c r="O19" s="113">
        <v>0</v>
      </c>
      <c r="P19" s="109"/>
    </row>
    <row r="20" spans="1:16" ht="25.15" customHeight="1">
      <c r="A20" s="49">
        <v>15</v>
      </c>
      <c r="B20" s="110" t="s">
        <v>11</v>
      </c>
      <c r="C20" s="35">
        <v>594</v>
      </c>
      <c r="D20" s="111">
        <v>0.13144963144963143</v>
      </c>
      <c r="E20" s="112">
        <v>78</v>
      </c>
      <c r="F20" s="111">
        <v>0</v>
      </c>
      <c r="G20" s="112">
        <v>0</v>
      </c>
      <c r="H20" s="111">
        <v>0.82827172004001282</v>
      </c>
      <c r="I20" s="112">
        <v>492</v>
      </c>
      <c r="J20" s="111">
        <v>4.0278648510355827E-2</v>
      </c>
      <c r="K20" s="112">
        <v>24</v>
      </c>
      <c r="L20" s="111">
        <v>0</v>
      </c>
      <c r="M20" s="112">
        <v>0</v>
      </c>
      <c r="N20" s="111">
        <v>0</v>
      </c>
      <c r="O20" s="113">
        <v>0</v>
      </c>
      <c r="P20" s="109"/>
    </row>
    <row r="21" spans="1:16" ht="25.15" customHeight="1">
      <c r="A21" s="49" t="s">
        <v>51</v>
      </c>
      <c r="B21" s="110" t="s">
        <v>12</v>
      </c>
      <c r="C21" s="35">
        <v>6804</v>
      </c>
      <c r="D21" s="111">
        <v>0.28877823845393313</v>
      </c>
      <c r="E21" s="112">
        <v>1965</v>
      </c>
      <c r="F21" s="111">
        <v>4.3825381091905279E-2</v>
      </c>
      <c r="G21" s="112">
        <v>298</v>
      </c>
      <c r="H21" s="111">
        <v>9.0378532407602408E-2</v>
      </c>
      <c r="I21" s="112">
        <v>615</v>
      </c>
      <c r="J21" s="111">
        <v>0.57701784804655931</v>
      </c>
      <c r="K21" s="112">
        <v>3926</v>
      </c>
      <c r="L21" s="111">
        <v>0</v>
      </c>
      <c r="M21" s="112">
        <v>0</v>
      </c>
      <c r="N21" s="111">
        <v>0</v>
      </c>
      <c r="O21" s="113">
        <v>0</v>
      </c>
      <c r="P21" s="109"/>
    </row>
    <row r="22" spans="1:16" ht="13.5" customHeight="1">
      <c r="A22" s="49" t="s">
        <v>52</v>
      </c>
      <c r="B22" s="110" t="s">
        <v>55</v>
      </c>
      <c r="C22" s="35">
        <v>346</v>
      </c>
      <c r="D22" s="111">
        <v>0.28877823845393313</v>
      </c>
      <c r="E22" s="112">
        <v>100</v>
      </c>
      <c r="F22" s="111">
        <v>4.3825381091905279E-2</v>
      </c>
      <c r="G22" s="112">
        <v>15</v>
      </c>
      <c r="H22" s="111">
        <v>9.0378532407602408E-2</v>
      </c>
      <c r="I22" s="112">
        <v>31</v>
      </c>
      <c r="J22" s="111">
        <v>0.57701784804655931</v>
      </c>
      <c r="K22" s="112">
        <v>200</v>
      </c>
      <c r="L22" s="111">
        <v>0</v>
      </c>
      <c r="M22" s="112">
        <v>0</v>
      </c>
      <c r="N22" s="111">
        <v>0</v>
      </c>
      <c r="O22" s="113">
        <v>0</v>
      </c>
      <c r="P22" s="109"/>
    </row>
    <row r="23" spans="1:16" ht="25.15" customHeight="1">
      <c r="A23" s="49">
        <v>17</v>
      </c>
      <c r="B23" s="110" t="s">
        <v>13</v>
      </c>
      <c r="C23" s="35">
        <v>2417</v>
      </c>
      <c r="D23" s="111">
        <v>0.13697178179555008</v>
      </c>
      <c r="E23" s="112">
        <v>331</v>
      </c>
      <c r="F23" s="111">
        <v>3.9658739241257143E-3</v>
      </c>
      <c r="G23" s="112">
        <v>10</v>
      </c>
      <c r="H23" s="111">
        <v>0.76024969200440951</v>
      </c>
      <c r="I23" s="112">
        <v>1837</v>
      </c>
      <c r="J23" s="111">
        <v>9.8812652275914598E-2</v>
      </c>
      <c r="K23" s="112">
        <v>239</v>
      </c>
      <c r="L23" s="111">
        <v>0</v>
      </c>
      <c r="M23" s="112">
        <v>0</v>
      </c>
      <c r="N23" s="111">
        <v>0</v>
      </c>
      <c r="O23" s="113">
        <v>0</v>
      </c>
      <c r="P23" s="109"/>
    </row>
    <row r="24" spans="1:16" ht="14.1" customHeight="1">
      <c r="A24" s="49">
        <v>18</v>
      </c>
      <c r="B24" s="110" t="s">
        <v>14</v>
      </c>
      <c r="C24" s="35">
        <v>6150</v>
      </c>
      <c r="D24" s="111">
        <v>4.3223522298039614E-2</v>
      </c>
      <c r="E24" s="112">
        <v>266</v>
      </c>
      <c r="F24" s="111">
        <v>5.8735251241958839E-4</v>
      </c>
      <c r="G24" s="112">
        <v>4</v>
      </c>
      <c r="H24" s="111">
        <v>0.33932977166116957</v>
      </c>
      <c r="I24" s="112">
        <v>2087</v>
      </c>
      <c r="J24" s="111">
        <v>2.475274883488875E-2</v>
      </c>
      <c r="K24" s="112">
        <v>152</v>
      </c>
      <c r="L24" s="111">
        <v>0.22635204914399754</v>
      </c>
      <c r="M24" s="112">
        <v>1392</v>
      </c>
      <c r="N24" s="111">
        <v>0.36575455554948494</v>
      </c>
      <c r="O24" s="113">
        <v>2249</v>
      </c>
      <c r="P24" s="109"/>
    </row>
    <row r="25" spans="1:16" ht="14.1" customHeight="1">
      <c r="A25" s="49">
        <v>19</v>
      </c>
      <c r="B25" s="110" t="s">
        <v>15</v>
      </c>
      <c r="C25" s="35">
        <v>7240</v>
      </c>
      <c r="D25" s="111">
        <v>7.213992489957835E-2</v>
      </c>
      <c r="E25" s="112">
        <v>522</v>
      </c>
      <c r="F25" s="111">
        <v>7.7580958111444307E-3</v>
      </c>
      <c r="G25" s="112">
        <v>56</v>
      </c>
      <c r="H25" s="111">
        <v>0.71107329424639965</v>
      </c>
      <c r="I25" s="112">
        <v>5149</v>
      </c>
      <c r="J25" s="111">
        <v>0.11268243395740017</v>
      </c>
      <c r="K25" s="112">
        <v>816</v>
      </c>
      <c r="L25" s="111">
        <v>8.2507368381023044E-2</v>
      </c>
      <c r="M25" s="112">
        <v>597</v>
      </c>
      <c r="N25" s="111">
        <v>1.3838882704454367E-2</v>
      </c>
      <c r="O25" s="113">
        <v>100</v>
      </c>
      <c r="P25" s="109"/>
    </row>
    <row r="26" spans="1:16" ht="14.1" customHeight="1">
      <c r="A26" s="51">
        <v>20</v>
      </c>
      <c r="B26" s="115" t="s">
        <v>16</v>
      </c>
      <c r="C26" s="39">
        <v>4167</v>
      </c>
      <c r="D26" s="116">
        <v>0</v>
      </c>
      <c r="E26" s="117">
        <v>0</v>
      </c>
      <c r="F26" s="116">
        <v>0</v>
      </c>
      <c r="G26" s="117">
        <v>0</v>
      </c>
      <c r="H26" s="116">
        <v>0</v>
      </c>
      <c r="I26" s="117">
        <v>0</v>
      </c>
      <c r="J26" s="116">
        <v>0</v>
      </c>
      <c r="K26" s="117">
        <v>0</v>
      </c>
      <c r="L26" s="116">
        <v>0.35496578054931921</v>
      </c>
      <c r="M26" s="117">
        <v>1479</v>
      </c>
      <c r="N26" s="116">
        <v>0.64503421945068085</v>
      </c>
      <c r="O26" s="118">
        <v>2688</v>
      </c>
      <c r="P26" s="109"/>
    </row>
    <row r="27" spans="1:16" ht="3.2" customHeight="1">
      <c r="A27" s="119"/>
      <c r="B27" s="120"/>
      <c r="C27" s="121"/>
      <c r="D27" s="122"/>
      <c r="E27" s="123"/>
      <c r="F27" s="122"/>
      <c r="G27" s="123"/>
      <c r="H27" s="122"/>
      <c r="I27" s="123"/>
      <c r="J27" s="122"/>
      <c r="K27" s="123"/>
      <c r="L27" s="122"/>
      <c r="M27" s="123"/>
      <c r="N27" s="122"/>
      <c r="O27" s="123"/>
      <c r="P27" s="124"/>
    </row>
    <row r="28" spans="1:16" ht="15.95" customHeight="1">
      <c r="A28" s="45" t="s">
        <v>17</v>
      </c>
      <c r="B28" s="46" t="s">
        <v>18</v>
      </c>
      <c r="C28" s="47">
        <v>6953</v>
      </c>
      <c r="D28" s="125">
        <v>0.80972242197612543</v>
      </c>
      <c r="E28" s="48">
        <v>5630</v>
      </c>
      <c r="F28" s="125">
        <v>0</v>
      </c>
      <c r="G28" s="48">
        <v>0</v>
      </c>
      <c r="H28" s="125">
        <v>0</v>
      </c>
      <c r="I28" s="48">
        <v>0</v>
      </c>
      <c r="J28" s="125">
        <v>0.1902775780238746</v>
      </c>
      <c r="K28" s="48">
        <v>1323</v>
      </c>
      <c r="L28" s="125">
        <v>0</v>
      </c>
      <c r="M28" s="48">
        <v>0</v>
      </c>
      <c r="N28" s="125">
        <v>0</v>
      </c>
      <c r="O28" s="59">
        <v>0</v>
      </c>
      <c r="P28" s="60"/>
    </row>
    <row r="29" spans="1:16" ht="15.95" customHeight="1">
      <c r="A29" s="49" t="s">
        <v>19</v>
      </c>
      <c r="B29" s="50" t="s">
        <v>20</v>
      </c>
      <c r="C29" s="35">
        <v>5741</v>
      </c>
      <c r="D29" s="111">
        <v>0.88991464901585093</v>
      </c>
      <c r="E29" s="36">
        <v>5109</v>
      </c>
      <c r="F29" s="111">
        <v>5.2604075944957328E-2</v>
      </c>
      <c r="G29" s="36">
        <v>302</v>
      </c>
      <c r="H29" s="111">
        <v>3.3095279568019512E-2</v>
      </c>
      <c r="I29" s="36">
        <v>190</v>
      </c>
      <c r="J29" s="111">
        <v>2.4385995471172268E-2</v>
      </c>
      <c r="K29" s="36">
        <v>140</v>
      </c>
      <c r="L29" s="111">
        <v>0</v>
      </c>
      <c r="M29" s="36">
        <v>0</v>
      </c>
      <c r="N29" s="111">
        <v>0</v>
      </c>
      <c r="O29" s="126">
        <v>0</v>
      </c>
      <c r="P29" s="60"/>
    </row>
    <row r="30" spans="1:16" ht="15.95" customHeight="1">
      <c r="A30" s="49" t="s">
        <v>21</v>
      </c>
      <c r="B30" s="50" t="s">
        <v>22</v>
      </c>
      <c r="C30" s="35">
        <v>24435</v>
      </c>
      <c r="D30" s="111">
        <v>0.23896050746879477</v>
      </c>
      <c r="E30" s="36">
        <v>5839</v>
      </c>
      <c r="F30" s="111">
        <v>2.5741763863310823E-2</v>
      </c>
      <c r="G30" s="36">
        <v>629</v>
      </c>
      <c r="H30" s="111">
        <v>0.27276447718436669</v>
      </c>
      <c r="I30" s="36">
        <v>6665</v>
      </c>
      <c r="J30" s="111">
        <v>0.31352568037650913</v>
      </c>
      <c r="K30" s="36">
        <v>7661</v>
      </c>
      <c r="L30" s="111">
        <v>5.6967464702271334E-2</v>
      </c>
      <c r="M30" s="36">
        <v>1392</v>
      </c>
      <c r="N30" s="111">
        <v>9.2040106404747288E-2</v>
      </c>
      <c r="O30" s="126">
        <v>2249</v>
      </c>
      <c r="P30" s="60"/>
    </row>
    <row r="31" spans="1:16" ht="15.95" customHeight="1">
      <c r="A31" s="51" t="s">
        <v>23</v>
      </c>
      <c r="B31" s="52" t="s">
        <v>24</v>
      </c>
      <c r="C31" s="39">
        <v>11407</v>
      </c>
      <c r="D31" s="116">
        <v>4.5761374594547211E-2</v>
      </c>
      <c r="E31" s="40">
        <v>522</v>
      </c>
      <c r="F31" s="116">
        <v>4.9092662400280528E-3</v>
      </c>
      <c r="G31" s="40">
        <v>56</v>
      </c>
      <c r="H31" s="116">
        <v>0.45138949767686509</v>
      </c>
      <c r="I31" s="40">
        <v>5149</v>
      </c>
      <c r="J31" s="116">
        <v>7.1535022354694486E-2</v>
      </c>
      <c r="K31" s="40">
        <v>816</v>
      </c>
      <c r="L31" s="116">
        <v>0.18199351275532569</v>
      </c>
      <c r="M31" s="40">
        <v>2076</v>
      </c>
      <c r="N31" s="116">
        <v>0.24441132637853949</v>
      </c>
      <c r="O31" s="127">
        <v>2788</v>
      </c>
      <c r="P31" s="60"/>
    </row>
    <row r="32" spans="1:16" ht="3.2" customHeight="1">
      <c r="A32" s="119"/>
      <c r="B32" s="120"/>
      <c r="C32" s="121"/>
      <c r="D32" s="128"/>
      <c r="E32" s="123"/>
      <c r="F32" s="128"/>
      <c r="G32" s="123"/>
      <c r="H32" s="128"/>
      <c r="I32" s="123"/>
      <c r="J32" s="129"/>
      <c r="K32" s="123"/>
      <c r="L32" s="128"/>
      <c r="M32" s="123"/>
      <c r="N32" s="128"/>
      <c r="O32" s="123"/>
      <c r="P32" s="109"/>
    </row>
    <row r="33" spans="1:16" ht="15.95" customHeight="1">
      <c r="A33" s="130" t="s">
        <v>25</v>
      </c>
      <c r="B33" s="131" t="s">
        <v>26</v>
      </c>
      <c r="C33" s="132">
        <v>48536</v>
      </c>
      <c r="D33" s="133">
        <v>0.35231580682380087</v>
      </c>
      <c r="E33" s="134">
        <v>17100</v>
      </c>
      <c r="F33" s="133">
        <v>2.0335421130707104E-2</v>
      </c>
      <c r="G33" s="134">
        <v>987</v>
      </c>
      <c r="H33" s="133">
        <v>0.24732157573759683</v>
      </c>
      <c r="I33" s="134">
        <v>12004</v>
      </c>
      <c r="J33" s="133">
        <v>0.20479643975605735</v>
      </c>
      <c r="K33" s="134">
        <v>9940</v>
      </c>
      <c r="L33" s="133">
        <v>7.1452118015493657E-2</v>
      </c>
      <c r="M33" s="134">
        <v>3468</v>
      </c>
      <c r="N33" s="133">
        <v>0.10377863853634416</v>
      </c>
      <c r="O33" s="135">
        <v>5037</v>
      </c>
      <c r="P33" s="109"/>
    </row>
    <row r="34" spans="1:16" ht="3.2" customHeight="1">
      <c r="A34" s="119"/>
      <c r="B34" s="120"/>
      <c r="C34" s="121"/>
      <c r="D34" s="128"/>
      <c r="E34" s="123"/>
      <c r="F34" s="128"/>
      <c r="G34" s="123"/>
      <c r="H34" s="128"/>
      <c r="I34" s="123"/>
      <c r="J34" s="136"/>
      <c r="K34" s="123"/>
      <c r="L34" s="128"/>
      <c r="M34" s="123"/>
      <c r="N34" s="128"/>
      <c r="O34" s="123"/>
      <c r="P34" s="109"/>
    </row>
    <row r="35" spans="1:16" ht="15.95" customHeight="1">
      <c r="A35" s="45" t="s">
        <v>25</v>
      </c>
      <c r="B35" s="137" t="s">
        <v>45</v>
      </c>
      <c r="C35" s="138">
        <v>44369</v>
      </c>
      <c r="D35" s="125">
        <v>0.3854042236696793</v>
      </c>
      <c r="E35" s="48">
        <v>17100</v>
      </c>
      <c r="F35" s="125">
        <v>2.2245261331109559E-2</v>
      </c>
      <c r="G35" s="48">
        <v>987</v>
      </c>
      <c r="H35" s="125">
        <v>0.27054925736437602</v>
      </c>
      <c r="I35" s="48">
        <v>12004</v>
      </c>
      <c r="J35" s="125">
        <v>0.22403029141968492</v>
      </c>
      <c r="K35" s="48">
        <v>9940</v>
      </c>
      <c r="L35" s="125">
        <v>4.4828596542631119E-2</v>
      </c>
      <c r="M35" s="48">
        <v>1989</v>
      </c>
      <c r="N35" s="125">
        <v>5.2942369672519099E-2</v>
      </c>
      <c r="O35" s="59">
        <v>2349</v>
      </c>
      <c r="P35" s="60"/>
    </row>
    <row r="36" spans="1:16" ht="18" customHeight="1">
      <c r="B36" s="28"/>
      <c r="C36" s="28"/>
    </row>
    <row r="37" spans="1:16" ht="18" customHeight="1">
      <c r="B37" s="28"/>
      <c r="C37" s="28"/>
    </row>
  </sheetData>
  <mergeCells count="6">
    <mergeCell ref="N1:O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69" orientation="landscape" r:id="rId1"/>
  <headerFooter scaleWithDoc="0" alignWithMargins="0">
    <oddHeader>&amp;C&amp;"Arial,Fett"&amp;12Bruttoverbrauch Holz nach Verbrauchergruppen&amp;"Arial,Standard"
&amp;10in  TJ (effektive Jahreswerte, Aufteilung per 31.12.)&amp;R&amp;"Arial,Standard"Tabelle N&amp;LSchweizerische Holzenergiestatistik EJ2020</oddHeader>
    <oddFooter>&amp;RAugust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T37"/>
  <sheetViews>
    <sheetView view="pageLayout" zoomScaleNormal="100" workbookViewId="0">
      <selection activeCell="C2" sqref="C2:S46"/>
    </sheetView>
  </sheetViews>
  <sheetFormatPr baseColWidth="10" defaultColWidth="11.42578125" defaultRowHeight="18" customHeight="1"/>
  <cols>
    <col min="1" max="1" width="5.28515625" style="94" customWidth="1"/>
    <col min="2" max="2" width="34.42578125" style="94" customWidth="1"/>
    <col min="3" max="3" width="13.140625" style="94" customWidth="1"/>
    <col min="4" max="4" width="8.85546875" style="94" customWidth="1"/>
    <col min="5" max="5" width="9.140625" style="94" customWidth="1"/>
    <col min="6" max="6" width="7.42578125" style="94" customWidth="1"/>
    <col min="7" max="7" width="6.5703125" style="94" customWidth="1"/>
    <col min="8" max="10" width="8.42578125" style="94" customWidth="1"/>
    <col min="11" max="11" width="9.28515625" style="94" customWidth="1"/>
    <col min="12" max="12" width="8.42578125" style="94" customWidth="1"/>
    <col min="13" max="13" width="7.5703125" style="94" customWidth="1"/>
    <col min="14" max="14" width="8.42578125" style="94" customWidth="1"/>
    <col min="15" max="15" width="7" style="94" customWidth="1"/>
    <col min="16" max="16" width="8.42578125" style="94" customWidth="1"/>
    <col min="17" max="17" width="6.28515625" style="94" customWidth="1"/>
    <col min="18" max="18" width="8.42578125" style="94" customWidth="1"/>
    <col min="19" max="19" width="5.5703125" style="144" customWidth="1"/>
    <col min="20" max="20" width="2.140625" style="28" customWidth="1"/>
    <col min="21" max="16384" width="11.42578125" style="28"/>
  </cols>
  <sheetData>
    <row r="1" spans="1:20" ht="18.75" customHeight="1">
      <c r="A1" s="1" t="s">
        <v>0</v>
      </c>
      <c r="B1" s="1" t="s">
        <v>1</v>
      </c>
      <c r="C1" s="102" t="str">
        <f ca="1">+N!C1</f>
        <v>Endenergie 2020</v>
      </c>
      <c r="D1" s="226" t="s">
        <v>58</v>
      </c>
      <c r="E1" s="226"/>
      <c r="F1" s="226" t="s">
        <v>59</v>
      </c>
      <c r="G1" s="226"/>
      <c r="H1" s="226" t="s">
        <v>31</v>
      </c>
      <c r="I1" s="226"/>
      <c r="J1" s="226" t="s">
        <v>162</v>
      </c>
      <c r="K1" s="226"/>
      <c r="L1" s="226" t="s">
        <v>163</v>
      </c>
      <c r="M1" s="226"/>
      <c r="N1" s="226" t="s">
        <v>32</v>
      </c>
      <c r="O1" s="226"/>
      <c r="P1" s="226" t="s">
        <v>57</v>
      </c>
      <c r="Q1" s="226"/>
      <c r="R1" s="226" t="s">
        <v>56</v>
      </c>
      <c r="S1" s="226"/>
      <c r="T1" s="103"/>
    </row>
    <row r="2" spans="1:20" ht="14.1" customHeight="1">
      <c r="A2" s="104">
        <v>1</v>
      </c>
      <c r="B2" s="105" t="s">
        <v>2</v>
      </c>
      <c r="C2" s="31">
        <v>58</v>
      </c>
      <c r="D2" s="106">
        <v>1</v>
      </c>
      <c r="E2" s="107">
        <v>58</v>
      </c>
      <c r="F2" s="106">
        <v>0</v>
      </c>
      <c r="G2" s="107">
        <v>0</v>
      </c>
      <c r="H2" s="106">
        <v>0</v>
      </c>
      <c r="I2" s="107">
        <v>0</v>
      </c>
      <c r="J2" s="106">
        <v>0</v>
      </c>
      <c r="K2" s="107">
        <v>0</v>
      </c>
      <c r="L2" s="106">
        <v>0</v>
      </c>
      <c r="M2" s="107">
        <v>0</v>
      </c>
      <c r="N2" s="106">
        <v>0</v>
      </c>
      <c r="O2" s="108">
        <v>0</v>
      </c>
      <c r="P2" s="106">
        <v>0</v>
      </c>
      <c r="Q2" s="107">
        <v>0</v>
      </c>
      <c r="R2" s="106">
        <v>0</v>
      </c>
      <c r="S2" s="108">
        <v>0</v>
      </c>
      <c r="T2" s="109"/>
    </row>
    <row r="3" spans="1:20" ht="14.1" customHeight="1">
      <c r="A3" s="49">
        <v>2</v>
      </c>
      <c r="B3" s="110" t="s">
        <v>3</v>
      </c>
      <c r="C3" s="35">
        <v>649</v>
      </c>
      <c r="D3" s="111">
        <v>0.59938366718027736</v>
      </c>
      <c r="E3" s="112">
        <v>389</v>
      </c>
      <c r="F3" s="111">
        <v>0.40061633281972264</v>
      </c>
      <c r="G3" s="112">
        <v>260</v>
      </c>
      <c r="H3" s="111">
        <v>0.32049306625577811</v>
      </c>
      <c r="I3" s="112">
        <v>208</v>
      </c>
      <c r="J3" s="111">
        <v>0</v>
      </c>
      <c r="K3" s="112">
        <v>0</v>
      </c>
      <c r="L3" s="111">
        <v>0</v>
      </c>
      <c r="M3" s="112">
        <v>0</v>
      </c>
      <c r="N3" s="111">
        <v>8.0123266563944529E-2</v>
      </c>
      <c r="O3" s="113">
        <v>52</v>
      </c>
      <c r="P3" s="111">
        <v>0</v>
      </c>
      <c r="Q3" s="112">
        <v>0</v>
      </c>
      <c r="R3" s="111">
        <v>0</v>
      </c>
      <c r="S3" s="113">
        <v>0</v>
      </c>
      <c r="T3" s="109"/>
    </row>
    <row r="4" spans="1:20" ht="14.1" customHeight="1">
      <c r="A4" s="49">
        <v>3</v>
      </c>
      <c r="B4" s="110" t="s">
        <v>4</v>
      </c>
      <c r="C4" s="35">
        <v>2829</v>
      </c>
      <c r="D4" s="111">
        <v>0.49982325910215625</v>
      </c>
      <c r="E4" s="112">
        <v>1414</v>
      </c>
      <c r="F4" s="111">
        <v>0.50017674089784381</v>
      </c>
      <c r="G4" s="112">
        <v>1415</v>
      </c>
      <c r="H4" s="111">
        <v>0.40014139271827504</v>
      </c>
      <c r="I4" s="112">
        <v>1132</v>
      </c>
      <c r="J4" s="111">
        <v>0</v>
      </c>
      <c r="K4" s="112">
        <v>0</v>
      </c>
      <c r="L4" s="111">
        <v>0</v>
      </c>
      <c r="M4" s="112">
        <v>0</v>
      </c>
      <c r="N4" s="111">
        <v>0.10003534817956876</v>
      </c>
      <c r="O4" s="113">
        <v>283</v>
      </c>
      <c r="P4" s="111">
        <v>0</v>
      </c>
      <c r="Q4" s="112">
        <v>0</v>
      </c>
      <c r="R4" s="111">
        <v>0</v>
      </c>
      <c r="S4" s="113">
        <v>0</v>
      </c>
      <c r="T4" s="109"/>
    </row>
    <row r="5" spans="1:20" ht="14.1" customHeight="1">
      <c r="A5" s="49" t="s">
        <v>36</v>
      </c>
      <c r="B5" s="110" t="s">
        <v>5</v>
      </c>
      <c r="C5" s="35">
        <v>64</v>
      </c>
      <c r="D5" s="111">
        <v>0.25</v>
      </c>
      <c r="E5" s="112">
        <v>16</v>
      </c>
      <c r="F5" s="111">
        <v>0.75</v>
      </c>
      <c r="G5" s="112">
        <v>48</v>
      </c>
      <c r="H5" s="111">
        <v>0.59375</v>
      </c>
      <c r="I5" s="112">
        <v>38</v>
      </c>
      <c r="J5" s="111">
        <v>0</v>
      </c>
      <c r="K5" s="112">
        <v>0</v>
      </c>
      <c r="L5" s="111">
        <v>0</v>
      </c>
      <c r="M5" s="112">
        <v>0</v>
      </c>
      <c r="N5" s="111">
        <v>0.15625</v>
      </c>
      <c r="O5" s="113">
        <v>10</v>
      </c>
      <c r="P5" s="111">
        <v>0</v>
      </c>
      <c r="Q5" s="112">
        <v>0</v>
      </c>
      <c r="R5" s="111">
        <v>0</v>
      </c>
      <c r="S5" s="113">
        <v>0</v>
      </c>
      <c r="T5" s="109"/>
    </row>
    <row r="6" spans="1:20" ht="14.1" customHeight="1">
      <c r="A6" s="49" t="s">
        <v>35</v>
      </c>
      <c r="B6" s="114" t="s">
        <v>107</v>
      </c>
      <c r="C6" s="35">
        <v>175</v>
      </c>
      <c r="D6" s="111">
        <v>0.2</v>
      </c>
      <c r="E6" s="112">
        <v>35</v>
      </c>
      <c r="F6" s="111">
        <v>0.8</v>
      </c>
      <c r="G6" s="112">
        <v>140</v>
      </c>
      <c r="H6" s="111">
        <v>0.64</v>
      </c>
      <c r="I6" s="112">
        <v>112</v>
      </c>
      <c r="J6" s="111">
        <v>0</v>
      </c>
      <c r="K6" s="112">
        <v>0</v>
      </c>
      <c r="L6" s="111">
        <v>0</v>
      </c>
      <c r="M6" s="112">
        <v>0</v>
      </c>
      <c r="N6" s="111">
        <v>0.16</v>
      </c>
      <c r="O6" s="113">
        <v>28</v>
      </c>
      <c r="P6" s="111">
        <v>0</v>
      </c>
      <c r="Q6" s="112">
        <v>0</v>
      </c>
      <c r="R6" s="111">
        <v>0</v>
      </c>
      <c r="S6" s="113">
        <v>0</v>
      </c>
      <c r="T6" s="109"/>
    </row>
    <row r="7" spans="1:20" ht="14.1" customHeight="1">
      <c r="A7" s="49">
        <v>5</v>
      </c>
      <c r="B7" s="110" t="s">
        <v>6</v>
      </c>
      <c r="C7" s="35">
        <v>2833</v>
      </c>
      <c r="D7" s="111">
        <v>0.25379456406636075</v>
      </c>
      <c r="E7" s="112">
        <v>719</v>
      </c>
      <c r="F7" s="111">
        <v>0.74620543593363931</v>
      </c>
      <c r="G7" s="112">
        <v>2114</v>
      </c>
      <c r="H7" s="111">
        <v>0.59689375220614194</v>
      </c>
      <c r="I7" s="112">
        <v>1691</v>
      </c>
      <c r="J7" s="111">
        <v>0</v>
      </c>
      <c r="K7" s="112">
        <v>0</v>
      </c>
      <c r="L7" s="111">
        <v>0</v>
      </c>
      <c r="M7" s="112">
        <v>0</v>
      </c>
      <c r="N7" s="111">
        <v>0.14931168372749734</v>
      </c>
      <c r="O7" s="113">
        <v>423</v>
      </c>
      <c r="P7" s="111">
        <v>0</v>
      </c>
      <c r="Q7" s="112">
        <v>0</v>
      </c>
      <c r="R7" s="111">
        <v>0</v>
      </c>
      <c r="S7" s="113">
        <v>0</v>
      </c>
      <c r="T7" s="109"/>
    </row>
    <row r="8" spans="1:20" ht="14.1" customHeight="1">
      <c r="A8" s="49">
        <v>6</v>
      </c>
      <c r="B8" s="110" t="s">
        <v>7</v>
      </c>
      <c r="C8" s="35">
        <v>344</v>
      </c>
      <c r="D8" s="111">
        <v>0.40116279069767441</v>
      </c>
      <c r="E8" s="112">
        <v>138</v>
      </c>
      <c r="F8" s="111">
        <v>0.59883720930232553</v>
      </c>
      <c r="G8" s="112">
        <v>206</v>
      </c>
      <c r="H8" s="111">
        <v>0.59883720930232553</v>
      </c>
      <c r="I8" s="112">
        <v>206</v>
      </c>
      <c r="J8" s="111">
        <v>0</v>
      </c>
      <c r="K8" s="112">
        <v>0</v>
      </c>
      <c r="L8" s="111">
        <v>0</v>
      </c>
      <c r="M8" s="112">
        <v>0</v>
      </c>
      <c r="N8" s="111">
        <v>0</v>
      </c>
      <c r="O8" s="113">
        <v>0</v>
      </c>
      <c r="P8" s="111">
        <v>0</v>
      </c>
      <c r="Q8" s="112">
        <v>0</v>
      </c>
      <c r="R8" s="111">
        <v>0</v>
      </c>
      <c r="S8" s="113">
        <v>0</v>
      </c>
      <c r="T8" s="109"/>
    </row>
    <row r="9" spans="1:20" ht="14.1" customHeight="1">
      <c r="A9" s="49">
        <v>7</v>
      </c>
      <c r="B9" s="110" t="s">
        <v>8</v>
      </c>
      <c r="C9" s="35">
        <v>331</v>
      </c>
      <c r="D9" s="111">
        <v>0.25075528700906347</v>
      </c>
      <c r="E9" s="112">
        <v>83</v>
      </c>
      <c r="F9" s="111">
        <v>0.74924471299093653</v>
      </c>
      <c r="G9" s="112">
        <v>248</v>
      </c>
      <c r="H9" s="111">
        <v>0.74924471299093653</v>
      </c>
      <c r="I9" s="112">
        <v>248</v>
      </c>
      <c r="J9" s="111">
        <v>0</v>
      </c>
      <c r="K9" s="112">
        <v>0</v>
      </c>
      <c r="L9" s="111">
        <v>0</v>
      </c>
      <c r="M9" s="112">
        <v>0</v>
      </c>
      <c r="N9" s="111">
        <v>0</v>
      </c>
      <c r="O9" s="113">
        <v>0</v>
      </c>
      <c r="P9" s="111">
        <v>0</v>
      </c>
      <c r="Q9" s="112">
        <v>0</v>
      </c>
      <c r="R9" s="111">
        <v>0</v>
      </c>
      <c r="S9" s="113">
        <v>0</v>
      </c>
      <c r="T9" s="109"/>
    </row>
    <row r="10" spans="1:20" ht="14.1" customHeight="1">
      <c r="A10" s="49">
        <v>8</v>
      </c>
      <c r="B10" s="114" t="s">
        <v>39</v>
      </c>
      <c r="C10" s="35">
        <v>2060</v>
      </c>
      <c r="D10" s="111">
        <v>0.3</v>
      </c>
      <c r="E10" s="112">
        <v>618</v>
      </c>
      <c r="F10" s="111">
        <v>0.7</v>
      </c>
      <c r="G10" s="112">
        <v>1442</v>
      </c>
      <c r="H10" s="111">
        <v>0.61601941747572819</v>
      </c>
      <c r="I10" s="112">
        <v>1269</v>
      </c>
      <c r="J10" s="111">
        <v>3.4951456310679613E-2</v>
      </c>
      <c r="K10" s="112">
        <v>72</v>
      </c>
      <c r="L10" s="111">
        <v>2.0873786407766989E-2</v>
      </c>
      <c r="M10" s="112">
        <v>43</v>
      </c>
      <c r="N10" s="111">
        <v>2.8155339805825241E-2</v>
      </c>
      <c r="O10" s="113">
        <v>58</v>
      </c>
      <c r="P10" s="111">
        <v>0</v>
      </c>
      <c r="Q10" s="112">
        <v>0</v>
      </c>
      <c r="R10" s="111">
        <v>0</v>
      </c>
      <c r="S10" s="113">
        <v>0</v>
      </c>
      <c r="T10" s="109"/>
    </row>
    <row r="11" spans="1:20" ht="14.1" customHeight="1">
      <c r="A11" s="49">
        <v>9</v>
      </c>
      <c r="B11" s="110" t="s">
        <v>40</v>
      </c>
      <c r="C11" s="35">
        <v>260</v>
      </c>
      <c r="D11" s="111">
        <v>0.3</v>
      </c>
      <c r="E11" s="112">
        <v>78</v>
      </c>
      <c r="F11" s="111">
        <v>0.7</v>
      </c>
      <c r="G11" s="112">
        <v>182</v>
      </c>
      <c r="H11" s="111">
        <v>0.21153846153846154</v>
      </c>
      <c r="I11" s="112">
        <v>55</v>
      </c>
      <c r="J11" s="111">
        <v>6.9230769230769235E-2</v>
      </c>
      <c r="K11" s="112">
        <v>18</v>
      </c>
      <c r="L11" s="111">
        <v>0.28076923076923077</v>
      </c>
      <c r="M11" s="112">
        <v>73</v>
      </c>
      <c r="N11" s="111">
        <v>0.13846153846153847</v>
      </c>
      <c r="O11" s="113">
        <v>36</v>
      </c>
      <c r="P11" s="111">
        <v>0</v>
      </c>
      <c r="Q11" s="112">
        <v>0</v>
      </c>
      <c r="R11" s="111">
        <v>0</v>
      </c>
      <c r="S11" s="113">
        <v>0</v>
      </c>
      <c r="T11" s="109"/>
    </row>
    <row r="12" spans="1:20" ht="14.1" customHeight="1">
      <c r="A12" s="49">
        <v>10</v>
      </c>
      <c r="B12" s="110" t="s">
        <v>9</v>
      </c>
      <c r="C12" s="35">
        <v>42</v>
      </c>
      <c r="D12" s="111">
        <v>0.52380952380952384</v>
      </c>
      <c r="E12" s="112">
        <v>22</v>
      </c>
      <c r="F12" s="111">
        <v>0.47619047619047616</v>
      </c>
      <c r="G12" s="112">
        <v>20</v>
      </c>
      <c r="H12" s="111">
        <v>0.40476190476190477</v>
      </c>
      <c r="I12" s="112">
        <v>17</v>
      </c>
      <c r="J12" s="111">
        <v>2.3809523809523808E-2</v>
      </c>
      <c r="K12" s="112">
        <v>1</v>
      </c>
      <c r="L12" s="111">
        <v>4.7619047619047616E-2</v>
      </c>
      <c r="M12" s="112">
        <v>2</v>
      </c>
      <c r="N12" s="111">
        <v>0</v>
      </c>
      <c r="O12" s="113">
        <v>0</v>
      </c>
      <c r="P12" s="111">
        <v>0</v>
      </c>
      <c r="Q12" s="112">
        <v>0</v>
      </c>
      <c r="R12" s="111">
        <v>0</v>
      </c>
      <c r="S12" s="113">
        <v>0</v>
      </c>
      <c r="T12" s="109"/>
    </row>
    <row r="13" spans="1:20" ht="14.1" customHeight="1">
      <c r="A13" s="49" t="s">
        <v>38</v>
      </c>
      <c r="B13" s="110" t="s">
        <v>41</v>
      </c>
      <c r="C13" s="35">
        <v>559</v>
      </c>
      <c r="D13" s="111">
        <v>0.30053667262969591</v>
      </c>
      <c r="E13" s="112">
        <v>168</v>
      </c>
      <c r="F13" s="111">
        <v>0.69946332737030414</v>
      </c>
      <c r="G13" s="112">
        <v>391</v>
      </c>
      <c r="H13" s="111">
        <v>0.4597495527728086</v>
      </c>
      <c r="I13" s="112">
        <v>257</v>
      </c>
      <c r="J13" s="111">
        <v>0.21288014311270126</v>
      </c>
      <c r="K13" s="112">
        <v>119</v>
      </c>
      <c r="L13" s="111">
        <v>2.6833631484794274E-2</v>
      </c>
      <c r="M13" s="112">
        <v>15</v>
      </c>
      <c r="N13" s="111">
        <v>0</v>
      </c>
      <c r="O13" s="113">
        <v>0</v>
      </c>
      <c r="P13" s="111">
        <v>0</v>
      </c>
      <c r="Q13" s="112">
        <v>0</v>
      </c>
      <c r="R13" s="111">
        <v>0</v>
      </c>
      <c r="S13" s="113">
        <v>0</v>
      </c>
      <c r="T13" s="109"/>
    </row>
    <row r="14" spans="1:20" ht="14.1" customHeight="1">
      <c r="A14" s="49" t="s">
        <v>37</v>
      </c>
      <c r="B14" s="110" t="s">
        <v>42</v>
      </c>
      <c r="C14" s="35">
        <v>2489</v>
      </c>
      <c r="D14" s="111">
        <v>0.20008035355564482</v>
      </c>
      <c r="E14" s="112">
        <v>498</v>
      </c>
      <c r="F14" s="111">
        <v>0.7999196464443552</v>
      </c>
      <c r="G14" s="112">
        <v>1991</v>
      </c>
      <c r="H14" s="111">
        <v>0.79791080755323418</v>
      </c>
      <c r="I14" s="112">
        <v>1986</v>
      </c>
      <c r="J14" s="111">
        <v>0</v>
      </c>
      <c r="K14" s="112">
        <v>0</v>
      </c>
      <c r="L14" s="111">
        <v>0</v>
      </c>
      <c r="M14" s="112">
        <v>0</v>
      </c>
      <c r="N14" s="111">
        <v>2.008838891120932E-3</v>
      </c>
      <c r="O14" s="113">
        <v>5</v>
      </c>
      <c r="P14" s="111">
        <v>0</v>
      </c>
      <c r="Q14" s="112">
        <v>0</v>
      </c>
      <c r="R14" s="111">
        <v>0</v>
      </c>
      <c r="S14" s="113">
        <v>0</v>
      </c>
      <c r="T14" s="109"/>
    </row>
    <row r="15" spans="1:20" ht="25.15" customHeight="1">
      <c r="A15" s="49" t="s">
        <v>47</v>
      </c>
      <c r="B15" s="110" t="s">
        <v>43</v>
      </c>
      <c r="C15" s="35">
        <v>3169</v>
      </c>
      <c r="D15" s="111">
        <v>0.18239192174187441</v>
      </c>
      <c r="E15" s="112">
        <v>578</v>
      </c>
      <c r="F15" s="111">
        <v>0.81760807825812554</v>
      </c>
      <c r="G15" s="112">
        <v>2591</v>
      </c>
      <c r="H15" s="111">
        <v>0.41306405806248025</v>
      </c>
      <c r="I15" s="112">
        <v>1309</v>
      </c>
      <c r="J15" s="111">
        <v>4.7017986746607759E-2</v>
      </c>
      <c r="K15" s="112">
        <v>149</v>
      </c>
      <c r="L15" s="111">
        <v>9.1195960870937204E-2</v>
      </c>
      <c r="M15" s="112">
        <v>289</v>
      </c>
      <c r="N15" s="111">
        <v>0.26633007257810037</v>
      </c>
      <c r="O15" s="113">
        <v>844</v>
      </c>
      <c r="P15" s="111">
        <v>0</v>
      </c>
      <c r="Q15" s="112">
        <v>0</v>
      </c>
      <c r="R15" s="111">
        <v>0</v>
      </c>
      <c r="S15" s="113">
        <v>0</v>
      </c>
      <c r="T15" s="109"/>
    </row>
    <row r="16" spans="1:20" ht="13.5" customHeight="1">
      <c r="A16" s="49" t="s">
        <v>48</v>
      </c>
      <c r="B16" s="110" t="s">
        <v>53</v>
      </c>
      <c r="C16" s="35">
        <v>1550</v>
      </c>
      <c r="D16" s="111">
        <v>0.15419354838709678</v>
      </c>
      <c r="E16" s="112">
        <v>239</v>
      </c>
      <c r="F16" s="111">
        <v>0.84580645161290324</v>
      </c>
      <c r="G16" s="112">
        <v>1311</v>
      </c>
      <c r="H16" s="111">
        <v>0.42709677419354841</v>
      </c>
      <c r="I16" s="112">
        <v>662</v>
      </c>
      <c r="J16" s="111">
        <v>4.9032258064516131E-2</v>
      </c>
      <c r="K16" s="112">
        <v>76</v>
      </c>
      <c r="L16" s="111">
        <v>9.4193548387096773E-2</v>
      </c>
      <c r="M16" s="112">
        <v>146</v>
      </c>
      <c r="N16" s="111">
        <v>0.27548387096774196</v>
      </c>
      <c r="O16" s="113">
        <v>427</v>
      </c>
      <c r="P16" s="111">
        <v>0</v>
      </c>
      <c r="Q16" s="112">
        <v>0</v>
      </c>
      <c r="R16" s="111">
        <v>0</v>
      </c>
      <c r="S16" s="113">
        <v>0</v>
      </c>
      <c r="T16" s="109"/>
    </row>
    <row r="17" spans="1:20" ht="25.15" customHeight="1">
      <c r="A17" s="49">
        <v>13</v>
      </c>
      <c r="B17" s="110" t="s">
        <v>44</v>
      </c>
      <c r="C17" s="35">
        <v>1361</v>
      </c>
      <c r="D17" s="111">
        <v>0.27259368111682586</v>
      </c>
      <c r="E17" s="112">
        <v>371</v>
      </c>
      <c r="F17" s="111">
        <v>0.72740631888317409</v>
      </c>
      <c r="G17" s="112">
        <v>990</v>
      </c>
      <c r="H17" s="111">
        <v>0.20793534166054373</v>
      </c>
      <c r="I17" s="112">
        <v>283</v>
      </c>
      <c r="J17" s="111">
        <v>0</v>
      </c>
      <c r="K17" s="112">
        <v>0</v>
      </c>
      <c r="L17" s="111">
        <v>0.4724467303453343</v>
      </c>
      <c r="M17" s="112">
        <v>643</v>
      </c>
      <c r="N17" s="111">
        <v>4.7024246877296103E-2</v>
      </c>
      <c r="O17" s="113">
        <v>64</v>
      </c>
      <c r="P17" s="111">
        <v>0</v>
      </c>
      <c r="Q17" s="112">
        <v>0</v>
      </c>
      <c r="R17" s="111">
        <v>0</v>
      </c>
      <c r="S17" s="113">
        <v>0</v>
      </c>
      <c r="T17" s="109"/>
    </row>
    <row r="18" spans="1:20" ht="25.15" customHeight="1">
      <c r="A18" s="49" t="s">
        <v>49</v>
      </c>
      <c r="B18" s="110" t="s">
        <v>10</v>
      </c>
      <c r="C18" s="35">
        <v>1704</v>
      </c>
      <c r="D18" s="111">
        <v>0.1789906103286385</v>
      </c>
      <c r="E18" s="112">
        <v>305</v>
      </c>
      <c r="F18" s="111">
        <v>0.8210093896713615</v>
      </c>
      <c r="G18" s="112">
        <v>1399</v>
      </c>
      <c r="H18" s="111">
        <v>0.13086854460093897</v>
      </c>
      <c r="I18" s="112">
        <v>223</v>
      </c>
      <c r="J18" s="111">
        <v>1.232394366197183E-2</v>
      </c>
      <c r="K18" s="112">
        <v>21</v>
      </c>
      <c r="L18" s="111">
        <v>7.746478873239436E-2</v>
      </c>
      <c r="M18" s="112">
        <v>132</v>
      </c>
      <c r="N18" s="111">
        <v>0.60035211267605637</v>
      </c>
      <c r="O18" s="113">
        <v>1023</v>
      </c>
      <c r="P18" s="111">
        <v>0</v>
      </c>
      <c r="Q18" s="112">
        <v>0</v>
      </c>
      <c r="R18" s="111">
        <v>0</v>
      </c>
      <c r="S18" s="113">
        <v>0</v>
      </c>
      <c r="T18" s="109"/>
    </row>
    <row r="19" spans="1:20" ht="13.5" customHeight="1">
      <c r="A19" s="49" t="s">
        <v>50</v>
      </c>
      <c r="B19" s="110" t="s">
        <v>54</v>
      </c>
      <c r="C19" s="35">
        <v>341</v>
      </c>
      <c r="D19" s="111">
        <v>0.15835777126099707</v>
      </c>
      <c r="E19" s="112">
        <v>54</v>
      </c>
      <c r="F19" s="111">
        <v>0.84164222873900296</v>
      </c>
      <c r="G19" s="112">
        <v>287</v>
      </c>
      <c r="H19" s="111">
        <v>0.13489736070381231</v>
      </c>
      <c r="I19" s="112">
        <v>46</v>
      </c>
      <c r="J19" s="111">
        <v>1.1730205278592375E-2</v>
      </c>
      <c r="K19" s="112">
        <v>4</v>
      </c>
      <c r="L19" s="111">
        <v>7.9178885630498533E-2</v>
      </c>
      <c r="M19" s="112">
        <v>27</v>
      </c>
      <c r="N19" s="111">
        <v>0.61583577712609971</v>
      </c>
      <c r="O19" s="113">
        <v>210</v>
      </c>
      <c r="P19" s="111">
        <v>0</v>
      </c>
      <c r="Q19" s="112">
        <v>0</v>
      </c>
      <c r="R19" s="111">
        <v>0</v>
      </c>
      <c r="S19" s="113">
        <v>0</v>
      </c>
      <c r="T19" s="109"/>
    </row>
    <row r="20" spans="1:20" ht="25.15" customHeight="1">
      <c r="A20" s="49">
        <v>15</v>
      </c>
      <c r="B20" s="110" t="s">
        <v>11</v>
      </c>
      <c r="C20" s="35">
        <v>594</v>
      </c>
      <c r="D20" s="111">
        <v>0.25757575757575757</v>
      </c>
      <c r="E20" s="112">
        <v>153</v>
      </c>
      <c r="F20" s="111">
        <v>0.74242424242424243</v>
      </c>
      <c r="G20" s="112">
        <v>441</v>
      </c>
      <c r="H20" s="111">
        <v>9.7643097643097643E-2</v>
      </c>
      <c r="I20" s="112">
        <v>58</v>
      </c>
      <c r="J20" s="111">
        <v>0</v>
      </c>
      <c r="K20" s="112">
        <v>0</v>
      </c>
      <c r="L20" s="111">
        <v>0.61447811447811451</v>
      </c>
      <c r="M20" s="112">
        <v>365</v>
      </c>
      <c r="N20" s="111">
        <v>3.0303030303030304E-2</v>
      </c>
      <c r="O20" s="113">
        <v>18</v>
      </c>
      <c r="P20" s="111">
        <v>0</v>
      </c>
      <c r="Q20" s="112">
        <v>0</v>
      </c>
      <c r="R20" s="111">
        <v>0</v>
      </c>
      <c r="S20" s="113">
        <v>0</v>
      </c>
      <c r="T20" s="109"/>
    </row>
    <row r="21" spans="1:20" ht="25.15" customHeight="1">
      <c r="A21" s="49" t="s">
        <v>51</v>
      </c>
      <c r="B21" s="110" t="s">
        <v>12</v>
      </c>
      <c r="C21" s="35">
        <v>6805</v>
      </c>
      <c r="D21" s="111">
        <v>0.16399706098457018</v>
      </c>
      <c r="E21" s="112">
        <v>1116</v>
      </c>
      <c r="F21" s="111">
        <v>0.83600293901542988</v>
      </c>
      <c r="G21" s="112">
        <v>5689</v>
      </c>
      <c r="H21" s="111">
        <v>0.2414401175606172</v>
      </c>
      <c r="I21" s="112">
        <v>1643</v>
      </c>
      <c r="J21" s="111">
        <v>3.6590742101396033E-2</v>
      </c>
      <c r="K21" s="112">
        <v>249</v>
      </c>
      <c r="L21" s="111">
        <v>7.5532696546656869E-2</v>
      </c>
      <c r="M21" s="112">
        <v>514</v>
      </c>
      <c r="N21" s="111">
        <v>0.48243938280675974</v>
      </c>
      <c r="O21" s="113">
        <v>3283</v>
      </c>
      <c r="P21" s="111">
        <v>0</v>
      </c>
      <c r="Q21" s="112">
        <v>0</v>
      </c>
      <c r="R21" s="111">
        <v>0</v>
      </c>
      <c r="S21" s="113">
        <v>0</v>
      </c>
      <c r="T21" s="109"/>
    </row>
    <row r="22" spans="1:20" ht="13.5" customHeight="1">
      <c r="A22" s="49" t="s">
        <v>52</v>
      </c>
      <c r="B22" s="110" t="s">
        <v>55</v>
      </c>
      <c r="C22" s="35">
        <v>346</v>
      </c>
      <c r="D22" s="111">
        <v>0.15606936416184972</v>
      </c>
      <c r="E22" s="112">
        <v>54</v>
      </c>
      <c r="F22" s="111">
        <v>0.84393063583815031</v>
      </c>
      <c r="G22" s="112">
        <v>292</v>
      </c>
      <c r="H22" s="111">
        <v>0.24277456647398843</v>
      </c>
      <c r="I22" s="112">
        <v>84</v>
      </c>
      <c r="J22" s="111">
        <v>3.7572254335260118E-2</v>
      </c>
      <c r="K22" s="112">
        <v>13</v>
      </c>
      <c r="L22" s="111">
        <v>7.5144508670520235E-2</v>
      </c>
      <c r="M22" s="112">
        <v>26</v>
      </c>
      <c r="N22" s="111">
        <v>0.48843930635838151</v>
      </c>
      <c r="O22" s="113">
        <v>169</v>
      </c>
      <c r="P22" s="111">
        <v>0</v>
      </c>
      <c r="Q22" s="112">
        <v>0</v>
      </c>
      <c r="R22" s="111">
        <v>0</v>
      </c>
      <c r="S22" s="113">
        <v>0</v>
      </c>
      <c r="T22" s="109"/>
    </row>
    <row r="23" spans="1:20" ht="25.15" customHeight="1">
      <c r="A23" s="49">
        <v>17</v>
      </c>
      <c r="B23" s="110" t="s">
        <v>13</v>
      </c>
      <c r="C23" s="35">
        <v>2417</v>
      </c>
      <c r="D23" s="111">
        <v>0.25196524617294164</v>
      </c>
      <c r="E23" s="112">
        <v>609</v>
      </c>
      <c r="F23" s="111">
        <v>0.74803475382705831</v>
      </c>
      <c r="G23" s="112">
        <v>1808</v>
      </c>
      <c r="H23" s="111">
        <v>0.10260653702937526</v>
      </c>
      <c r="I23" s="112">
        <v>248</v>
      </c>
      <c r="J23" s="111">
        <v>2.8961522548613984E-3</v>
      </c>
      <c r="K23" s="112">
        <v>7</v>
      </c>
      <c r="L23" s="111">
        <v>0.5684733140256516</v>
      </c>
      <c r="M23" s="112">
        <v>1374</v>
      </c>
      <c r="N23" s="111">
        <v>7.4058750517170049E-2</v>
      </c>
      <c r="O23" s="113">
        <v>179</v>
      </c>
      <c r="P23" s="111">
        <v>0</v>
      </c>
      <c r="Q23" s="112">
        <v>0</v>
      </c>
      <c r="R23" s="111">
        <v>0</v>
      </c>
      <c r="S23" s="113">
        <v>0</v>
      </c>
      <c r="T23" s="109"/>
    </row>
    <row r="24" spans="1:20" ht="14.1" customHeight="1">
      <c r="A24" s="49">
        <v>18</v>
      </c>
      <c r="B24" s="110" t="s">
        <v>14</v>
      </c>
      <c r="C24" s="35">
        <v>6150</v>
      </c>
      <c r="D24" s="111">
        <v>0.28959349593495937</v>
      </c>
      <c r="E24" s="112">
        <v>1781</v>
      </c>
      <c r="F24" s="111">
        <v>0.71040650406504069</v>
      </c>
      <c r="G24" s="112">
        <v>4369</v>
      </c>
      <c r="H24" s="111">
        <v>3.073170731707317E-2</v>
      </c>
      <c r="I24" s="112">
        <v>189</v>
      </c>
      <c r="J24" s="111">
        <v>4.8780487804878049E-4</v>
      </c>
      <c r="K24" s="112">
        <v>3</v>
      </c>
      <c r="L24" s="111">
        <v>0.24097560975609755</v>
      </c>
      <c r="M24" s="112">
        <v>1482</v>
      </c>
      <c r="N24" s="111">
        <v>1.7560975609756099E-2</v>
      </c>
      <c r="O24" s="113">
        <v>108</v>
      </c>
      <c r="P24" s="111">
        <v>0.16081300813008131</v>
      </c>
      <c r="Q24" s="112">
        <v>989</v>
      </c>
      <c r="R24" s="111">
        <v>0.25983739837398373</v>
      </c>
      <c r="S24" s="113">
        <v>1598</v>
      </c>
      <c r="T24" s="109"/>
    </row>
    <row r="25" spans="1:20" ht="14.1" customHeight="1">
      <c r="A25" s="49">
        <v>19</v>
      </c>
      <c r="B25" s="110" t="s">
        <v>15</v>
      </c>
      <c r="C25" s="35">
        <v>7242</v>
      </c>
      <c r="D25" s="111">
        <v>0.27740955537144435</v>
      </c>
      <c r="E25" s="112">
        <v>2009</v>
      </c>
      <c r="F25" s="111">
        <v>0.72259044462855559</v>
      </c>
      <c r="G25" s="112">
        <v>5233</v>
      </c>
      <c r="H25" s="111">
        <v>5.2057442695388013E-2</v>
      </c>
      <c r="I25" s="112">
        <v>377</v>
      </c>
      <c r="J25" s="111">
        <v>5.6614194973764152E-3</v>
      </c>
      <c r="K25" s="112">
        <v>41</v>
      </c>
      <c r="L25" s="111">
        <v>0.51380834023750344</v>
      </c>
      <c r="M25" s="112">
        <v>3721</v>
      </c>
      <c r="N25" s="111">
        <v>8.1469207401270366E-2</v>
      </c>
      <c r="O25" s="113">
        <v>590</v>
      </c>
      <c r="P25" s="111">
        <v>5.9652029826014911E-2</v>
      </c>
      <c r="Q25" s="112">
        <v>432</v>
      </c>
      <c r="R25" s="111">
        <v>9.9420049710024858E-3</v>
      </c>
      <c r="S25" s="113">
        <v>72</v>
      </c>
      <c r="T25" s="109"/>
    </row>
    <row r="26" spans="1:20" ht="14.1" customHeight="1">
      <c r="A26" s="51">
        <v>20</v>
      </c>
      <c r="B26" s="115" t="s">
        <v>16</v>
      </c>
      <c r="C26" s="39">
        <v>4167</v>
      </c>
      <c r="D26" s="116">
        <v>0.51307895368370526</v>
      </c>
      <c r="E26" s="117">
        <v>2138</v>
      </c>
      <c r="F26" s="116">
        <v>0.48692104631629468</v>
      </c>
      <c r="G26" s="117">
        <v>2029</v>
      </c>
      <c r="H26" s="116">
        <v>0</v>
      </c>
      <c r="I26" s="117">
        <v>0</v>
      </c>
      <c r="J26" s="116">
        <v>0</v>
      </c>
      <c r="K26" s="117">
        <v>0</v>
      </c>
      <c r="L26" s="116">
        <v>0</v>
      </c>
      <c r="M26" s="117">
        <v>0</v>
      </c>
      <c r="N26" s="116">
        <v>0</v>
      </c>
      <c r="O26" s="118">
        <v>0</v>
      </c>
      <c r="P26" s="116">
        <v>0.17278617710583152</v>
      </c>
      <c r="Q26" s="117">
        <v>720</v>
      </c>
      <c r="R26" s="116">
        <v>0.31413486921046319</v>
      </c>
      <c r="S26" s="118">
        <v>1309</v>
      </c>
      <c r="T26" s="109"/>
    </row>
    <row r="27" spans="1:20" ht="3.2" customHeight="1">
      <c r="A27" s="119"/>
      <c r="B27" s="120"/>
      <c r="C27" s="121"/>
      <c r="D27" s="122"/>
      <c r="E27" s="123"/>
      <c r="F27" s="122"/>
      <c r="G27" s="123"/>
      <c r="H27" s="122"/>
      <c r="I27" s="123"/>
      <c r="J27" s="122"/>
      <c r="K27" s="123"/>
      <c r="L27" s="122"/>
      <c r="M27" s="123"/>
      <c r="N27" s="122"/>
      <c r="O27" s="123"/>
      <c r="P27" s="123"/>
      <c r="Q27" s="123"/>
      <c r="R27" s="122"/>
      <c r="S27" s="136"/>
      <c r="T27" s="124"/>
    </row>
    <row r="28" spans="1:20" ht="15.95" customHeight="1">
      <c r="A28" s="45" t="s">
        <v>17</v>
      </c>
      <c r="B28" s="46" t="s">
        <v>18</v>
      </c>
      <c r="C28" s="47">
        <v>6952</v>
      </c>
      <c r="D28" s="125">
        <v>0.39830264672036825</v>
      </c>
      <c r="E28" s="48">
        <v>2769</v>
      </c>
      <c r="F28" s="125">
        <v>0.60169735327963181</v>
      </c>
      <c r="G28" s="48">
        <v>4183</v>
      </c>
      <c r="H28" s="125">
        <v>0.48719792865362488</v>
      </c>
      <c r="I28" s="48">
        <v>3387</v>
      </c>
      <c r="J28" s="125">
        <v>0</v>
      </c>
      <c r="K28" s="48">
        <v>0</v>
      </c>
      <c r="L28" s="125">
        <v>0</v>
      </c>
      <c r="M28" s="48">
        <v>0</v>
      </c>
      <c r="N28" s="125">
        <v>0.1144994246260069</v>
      </c>
      <c r="O28" s="59">
        <v>796</v>
      </c>
      <c r="P28" s="125">
        <v>0</v>
      </c>
      <c r="Q28" s="48">
        <v>0</v>
      </c>
      <c r="R28" s="125">
        <v>0</v>
      </c>
      <c r="S28" s="59">
        <v>0</v>
      </c>
      <c r="T28" s="60"/>
    </row>
    <row r="29" spans="1:20" ht="15.95" customHeight="1">
      <c r="A29" s="49" t="s">
        <v>19</v>
      </c>
      <c r="B29" s="50" t="s">
        <v>20</v>
      </c>
      <c r="C29" s="35">
        <v>5741</v>
      </c>
      <c r="D29" s="111">
        <v>0.25553039540149802</v>
      </c>
      <c r="E29" s="36">
        <v>1467</v>
      </c>
      <c r="F29" s="111">
        <v>0.74446960459850198</v>
      </c>
      <c r="G29" s="36">
        <v>4274</v>
      </c>
      <c r="H29" s="111">
        <v>0.66747953318237241</v>
      </c>
      <c r="I29" s="36">
        <v>3832</v>
      </c>
      <c r="J29" s="111">
        <v>3.6578993206758406E-2</v>
      </c>
      <c r="K29" s="36">
        <v>210</v>
      </c>
      <c r="L29" s="111">
        <v>2.3166695697613655E-2</v>
      </c>
      <c r="M29" s="36">
        <v>133</v>
      </c>
      <c r="N29" s="111">
        <v>1.7244382511757535E-2</v>
      </c>
      <c r="O29" s="126">
        <v>99</v>
      </c>
      <c r="P29" s="111">
        <v>0</v>
      </c>
      <c r="Q29" s="36">
        <v>0</v>
      </c>
      <c r="R29" s="111">
        <v>0</v>
      </c>
      <c r="S29" s="126">
        <v>0</v>
      </c>
      <c r="T29" s="60"/>
    </row>
    <row r="30" spans="1:20" ht="15.95" customHeight="1">
      <c r="A30" s="49" t="s">
        <v>21</v>
      </c>
      <c r="B30" s="50" t="s">
        <v>22</v>
      </c>
      <c r="C30" s="35">
        <v>24437</v>
      </c>
      <c r="D30" s="111">
        <v>0.21524737079019521</v>
      </c>
      <c r="E30" s="36">
        <v>5260</v>
      </c>
      <c r="F30" s="111">
        <v>0.78475262920980482</v>
      </c>
      <c r="G30" s="36">
        <v>19177</v>
      </c>
      <c r="H30" s="111">
        <v>0.1941727707983795</v>
      </c>
      <c r="I30" s="36">
        <v>4745</v>
      </c>
      <c r="J30" s="111">
        <v>2.1361050865490856E-2</v>
      </c>
      <c r="K30" s="36">
        <v>522</v>
      </c>
      <c r="L30" s="111">
        <v>0.20452592380406759</v>
      </c>
      <c r="M30" s="36">
        <v>4998</v>
      </c>
      <c r="N30" s="111">
        <v>0.2588288251422024</v>
      </c>
      <c r="O30" s="126">
        <v>6325</v>
      </c>
      <c r="P30" s="111">
        <v>4.0471416294962557E-2</v>
      </c>
      <c r="Q30" s="36">
        <v>989</v>
      </c>
      <c r="R30" s="111">
        <v>6.539264230470189E-2</v>
      </c>
      <c r="S30" s="126">
        <v>1598</v>
      </c>
      <c r="T30" s="60"/>
    </row>
    <row r="31" spans="1:20" ht="15.95" customHeight="1">
      <c r="A31" s="51" t="s">
        <v>23</v>
      </c>
      <c r="B31" s="52" t="s">
        <v>24</v>
      </c>
      <c r="C31" s="39">
        <v>11409</v>
      </c>
      <c r="D31" s="116">
        <v>0.36348496800771318</v>
      </c>
      <c r="E31" s="40">
        <v>4147</v>
      </c>
      <c r="F31" s="116">
        <v>0.63651503199228676</v>
      </c>
      <c r="G31" s="40">
        <v>7262</v>
      </c>
      <c r="H31" s="116">
        <v>3.3044088000701202E-2</v>
      </c>
      <c r="I31" s="40">
        <v>377</v>
      </c>
      <c r="J31" s="116">
        <v>3.5936541327022528E-3</v>
      </c>
      <c r="K31" s="40">
        <v>41</v>
      </c>
      <c r="L31" s="116">
        <v>0.32614602506792884</v>
      </c>
      <c r="M31" s="40">
        <v>3721</v>
      </c>
      <c r="N31" s="116">
        <v>5.171355947059339E-2</v>
      </c>
      <c r="O31" s="127">
        <v>590</v>
      </c>
      <c r="P31" s="116">
        <v>0.10097291611885353</v>
      </c>
      <c r="Q31" s="40">
        <v>1152</v>
      </c>
      <c r="R31" s="116">
        <v>0.12104478920150759</v>
      </c>
      <c r="S31" s="127">
        <v>1381</v>
      </c>
      <c r="T31" s="60"/>
    </row>
    <row r="32" spans="1:20" ht="3.2" customHeight="1">
      <c r="A32" s="119"/>
      <c r="B32" s="120"/>
      <c r="C32" s="121"/>
      <c r="D32" s="128"/>
      <c r="E32" s="123"/>
      <c r="F32" s="128"/>
      <c r="G32" s="123"/>
      <c r="H32" s="128"/>
      <c r="I32" s="123"/>
      <c r="J32" s="129"/>
      <c r="K32" s="123"/>
      <c r="L32" s="128"/>
      <c r="M32" s="123"/>
      <c r="N32" s="128"/>
      <c r="O32" s="123"/>
      <c r="P32" s="128"/>
      <c r="Q32" s="123"/>
      <c r="R32" s="128"/>
      <c r="S32" s="123"/>
      <c r="T32" s="109"/>
    </row>
    <row r="33" spans="1:20" ht="15.95" customHeight="1">
      <c r="A33" s="130" t="s">
        <v>25</v>
      </c>
      <c r="B33" s="131" t="s">
        <v>26</v>
      </c>
      <c r="C33" s="132">
        <v>48539</v>
      </c>
      <c r="D33" s="133">
        <v>0.28107295164712909</v>
      </c>
      <c r="E33" s="134">
        <v>13643</v>
      </c>
      <c r="F33" s="133">
        <v>0.71892704835287091</v>
      </c>
      <c r="G33" s="134">
        <v>34896</v>
      </c>
      <c r="H33" s="133">
        <v>0.25424916046890128</v>
      </c>
      <c r="I33" s="134">
        <v>12341</v>
      </c>
      <c r="J33" s="133">
        <v>1.592533838768825E-2</v>
      </c>
      <c r="K33" s="134">
        <v>773</v>
      </c>
      <c r="L33" s="133">
        <v>0.18236881682770556</v>
      </c>
      <c r="M33" s="134">
        <v>8852</v>
      </c>
      <c r="N33" s="133">
        <v>0.1609015430890624</v>
      </c>
      <c r="O33" s="135">
        <v>7810</v>
      </c>
      <c r="P33" s="133">
        <v>4.4108860915964485E-2</v>
      </c>
      <c r="Q33" s="134">
        <v>2141</v>
      </c>
      <c r="R33" s="133">
        <v>6.1373328663548901E-2</v>
      </c>
      <c r="S33" s="135">
        <v>2979</v>
      </c>
      <c r="T33" s="109"/>
    </row>
    <row r="34" spans="1:20" ht="3.2" customHeight="1">
      <c r="A34" s="119"/>
      <c r="B34" s="120"/>
      <c r="C34" s="121"/>
      <c r="D34" s="128"/>
      <c r="E34" s="123"/>
      <c r="F34" s="128"/>
      <c r="G34" s="123"/>
      <c r="H34" s="128"/>
      <c r="I34" s="123"/>
      <c r="J34" s="136"/>
      <c r="K34" s="123"/>
      <c r="L34" s="128"/>
      <c r="M34" s="123"/>
      <c r="N34" s="128"/>
      <c r="O34" s="123"/>
      <c r="P34" s="128"/>
      <c r="Q34" s="123"/>
      <c r="R34" s="128"/>
      <c r="S34" s="123"/>
      <c r="T34" s="109"/>
    </row>
    <row r="35" spans="1:20" ht="15.95" customHeight="1">
      <c r="A35" s="45" t="s">
        <v>25</v>
      </c>
      <c r="B35" s="137" t="s">
        <v>45</v>
      </c>
      <c r="C35" s="138">
        <v>44372</v>
      </c>
      <c r="D35" s="125">
        <v>0.25928513476967457</v>
      </c>
      <c r="E35" s="48">
        <v>11505</v>
      </c>
      <c r="F35" s="125">
        <v>0.74071486523032548</v>
      </c>
      <c r="G35" s="48">
        <v>32867</v>
      </c>
      <c r="H35" s="125">
        <v>0.27812584512755795</v>
      </c>
      <c r="I35" s="48">
        <v>12341</v>
      </c>
      <c r="J35" s="125">
        <v>1.7420896060578742E-2</v>
      </c>
      <c r="K35" s="48">
        <v>773</v>
      </c>
      <c r="L35" s="125">
        <v>0.19949517713873613</v>
      </c>
      <c r="M35" s="48">
        <v>8852</v>
      </c>
      <c r="N35" s="125">
        <v>0.1760118993960155</v>
      </c>
      <c r="O35" s="59">
        <v>7810</v>
      </c>
      <c r="P35" s="125">
        <v>3.2024700261426127E-2</v>
      </c>
      <c r="Q35" s="48">
        <v>1421</v>
      </c>
      <c r="R35" s="125">
        <v>3.7636347246010997E-2</v>
      </c>
      <c r="S35" s="59">
        <v>1670</v>
      </c>
      <c r="T35" s="60"/>
    </row>
    <row r="36" spans="1:20" ht="18" customHeight="1">
      <c r="A36" s="91"/>
      <c r="B36" s="91"/>
      <c r="C36" s="14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142"/>
    </row>
    <row r="37" spans="1:20" ht="18" customHeight="1">
      <c r="P37" s="143"/>
    </row>
  </sheetData>
  <mergeCells count="8">
    <mergeCell ref="D1:E1"/>
    <mergeCell ref="F1:G1"/>
    <mergeCell ref="R1:S1"/>
    <mergeCell ref="H1:I1"/>
    <mergeCell ref="J1:K1"/>
    <mergeCell ref="L1:M1"/>
    <mergeCell ref="N1:O1"/>
    <mergeCell ref="P1:Q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62" orientation="landscape" r:id="rId1"/>
  <headerFooter scaleWithDoc="0" alignWithMargins="0">
    <oddHeader>&amp;C&amp;"Arial,Fett"&amp;12Umwandlungsverluste 
und Nutzenergie nach Verbrauchergruppen&amp;"Arial,Standard"
&amp;10in  TJ (effektive Jahreswerte, Aufteilung per 31.12.)&amp;R&amp;"Arial,Standard"Tabelle O&amp;LSchweizerische Holzenergiestatistik EJ2020</oddHeader>
    <oddFooter>&amp;RAugust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view="pageLayout" zoomScaleNormal="75" workbookViewId="0">
      <selection activeCell="W30" sqref="B3:W30"/>
    </sheetView>
  </sheetViews>
  <sheetFormatPr baseColWidth="10" defaultColWidth="11.42578125" defaultRowHeight="12"/>
  <cols>
    <col min="1" max="1" width="20.28515625" style="148" customWidth="1"/>
    <col min="2" max="2" width="5.5703125" style="148" bestFit="1" customWidth="1"/>
    <col min="3" max="3" width="8" style="148" bestFit="1" customWidth="1"/>
    <col min="4" max="4" width="5.5703125" style="148" bestFit="1" customWidth="1"/>
    <col min="5" max="5" width="8" style="148" bestFit="1" customWidth="1"/>
    <col min="6" max="6" width="5.5703125" style="148" customWidth="1"/>
    <col min="7" max="7" width="8" style="148" bestFit="1" customWidth="1"/>
    <col min="8" max="8" width="4.42578125" style="148" bestFit="1" customWidth="1"/>
    <col min="9" max="9" width="7.7109375" style="148" customWidth="1"/>
    <col min="10" max="10" width="4.42578125" style="148" bestFit="1" customWidth="1"/>
    <col min="11" max="11" width="7.7109375" style="148" customWidth="1"/>
    <col min="12" max="12" width="4.42578125" style="148" bestFit="1" customWidth="1"/>
    <col min="13" max="13" width="7.7109375" style="148" bestFit="1" customWidth="1"/>
    <col min="14" max="14" width="4.42578125" style="148" bestFit="1" customWidth="1"/>
    <col min="15" max="15" width="8" style="148" bestFit="1" customWidth="1"/>
    <col min="16" max="16" width="4.42578125" style="148" bestFit="1" customWidth="1"/>
    <col min="17" max="17" width="8" style="148" bestFit="1" customWidth="1"/>
    <col min="18" max="18" width="4.42578125" style="148" bestFit="1" customWidth="1"/>
    <col min="19" max="19" width="8" style="148" bestFit="1" customWidth="1"/>
    <col min="20" max="20" width="7" style="148" bestFit="1" customWidth="1"/>
    <col min="21" max="21" width="9.42578125" style="148" bestFit="1" customWidth="1"/>
    <col min="22" max="23" width="7.28515625" style="148" bestFit="1" customWidth="1"/>
    <col min="24" max="16384" width="11.42578125" style="148"/>
  </cols>
  <sheetData>
    <row r="1" spans="1:24" ht="14.1" customHeight="1">
      <c r="A1" s="145" t="s">
        <v>114</v>
      </c>
      <c r="B1" s="227" t="s">
        <v>115</v>
      </c>
      <c r="C1" s="227"/>
      <c r="D1" s="227" t="s">
        <v>116</v>
      </c>
      <c r="E1" s="227"/>
      <c r="F1" s="227" t="s">
        <v>117</v>
      </c>
      <c r="G1" s="227"/>
      <c r="H1" s="227" t="s">
        <v>118</v>
      </c>
      <c r="I1" s="227"/>
      <c r="J1" s="227" t="s">
        <v>119</v>
      </c>
      <c r="K1" s="227"/>
      <c r="L1" s="227" t="s">
        <v>120</v>
      </c>
      <c r="M1" s="227"/>
      <c r="N1" s="227" t="s">
        <v>121</v>
      </c>
      <c r="O1" s="227"/>
      <c r="P1" s="227" t="s">
        <v>122</v>
      </c>
      <c r="Q1" s="227"/>
      <c r="R1" s="227" t="s">
        <v>123</v>
      </c>
      <c r="S1" s="227"/>
      <c r="T1" s="227" t="s">
        <v>124</v>
      </c>
      <c r="U1" s="227"/>
      <c r="V1" s="146" t="s">
        <v>125</v>
      </c>
      <c r="W1" s="147"/>
    </row>
    <row r="2" spans="1:24" ht="14.1" customHeight="1">
      <c r="A2" s="145"/>
      <c r="B2" s="146" t="s">
        <v>126</v>
      </c>
      <c r="C2" s="146" t="s">
        <v>127</v>
      </c>
      <c r="D2" s="146" t="s">
        <v>126</v>
      </c>
      <c r="E2" s="146" t="s">
        <v>127</v>
      </c>
      <c r="F2" s="146" t="s">
        <v>126</v>
      </c>
      <c r="G2" s="146" t="s">
        <v>127</v>
      </c>
      <c r="H2" s="146" t="s">
        <v>126</v>
      </c>
      <c r="I2" s="146" t="s">
        <v>127</v>
      </c>
      <c r="J2" s="146" t="s">
        <v>126</v>
      </c>
      <c r="K2" s="146" t="s">
        <v>127</v>
      </c>
      <c r="L2" s="146" t="s">
        <v>126</v>
      </c>
      <c r="M2" s="146" t="s">
        <v>127</v>
      </c>
      <c r="N2" s="146" t="s">
        <v>126</v>
      </c>
      <c r="O2" s="146" t="s">
        <v>127</v>
      </c>
      <c r="P2" s="146" t="s">
        <v>126</v>
      </c>
      <c r="Q2" s="146" t="s">
        <v>127</v>
      </c>
      <c r="R2" s="146" t="s">
        <v>126</v>
      </c>
      <c r="S2" s="146" t="s">
        <v>127</v>
      </c>
      <c r="T2" s="146" t="s">
        <v>128</v>
      </c>
      <c r="U2" s="146" t="s">
        <v>127</v>
      </c>
      <c r="V2" s="146" t="s">
        <v>129</v>
      </c>
      <c r="W2" s="146" t="s">
        <v>130</v>
      </c>
    </row>
    <row r="3" spans="1:24" ht="14.1" customHeight="1">
      <c r="A3" s="149" t="s">
        <v>131</v>
      </c>
      <c r="B3" s="150">
        <v>241</v>
      </c>
      <c r="C3" s="151">
        <v>30527</v>
      </c>
      <c r="D3" s="151">
        <v>212</v>
      </c>
      <c r="E3" s="151">
        <v>23551</v>
      </c>
      <c r="F3" s="151">
        <v>158</v>
      </c>
      <c r="G3" s="151">
        <v>19861</v>
      </c>
      <c r="H3" s="151">
        <v>82</v>
      </c>
      <c r="I3" s="151">
        <v>31042</v>
      </c>
      <c r="J3" s="151">
        <v>14</v>
      </c>
      <c r="K3" s="151">
        <v>5128</v>
      </c>
      <c r="L3" s="151">
        <v>24</v>
      </c>
      <c r="M3" s="151">
        <v>9382</v>
      </c>
      <c r="N3" s="151">
        <v>81</v>
      </c>
      <c r="O3" s="151">
        <v>79961</v>
      </c>
      <c r="P3" s="151" t="s">
        <v>232</v>
      </c>
      <c r="Q3" s="151" t="s">
        <v>233</v>
      </c>
      <c r="R3" s="151">
        <v>25</v>
      </c>
      <c r="S3" s="151">
        <v>25629</v>
      </c>
      <c r="T3" s="151">
        <v>839</v>
      </c>
      <c r="U3" s="151">
        <v>226720</v>
      </c>
      <c r="V3" s="152">
        <v>7.2999999999999995E-2</v>
      </c>
      <c r="W3" s="152">
        <v>8.3000000000000004E-2</v>
      </c>
      <c r="X3" s="153"/>
    </row>
    <row r="4" spans="1:24" ht="14.1" customHeight="1">
      <c r="A4" s="154" t="s">
        <v>132</v>
      </c>
      <c r="B4" s="155">
        <v>39</v>
      </c>
      <c r="C4" s="156">
        <v>4164</v>
      </c>
      <c r="D4" s="156">
        <v>5</v>
      </c>
      <c r="E4" s="156">
        <v>400</v>
      </c>
      <c r="F4" s="156">
        <v>33</v>
      </c>
      <c r="G4" s="156">
        <v>4130</v>
      </c>
      <c r="H4" s="156">
        <v>8</v>
      </c>
      <c r="I4" s="156">
        <v>3090</v>
      </c>
      <c r="J4" s="156">
        <v>0</v>
      </c>
      <c r="K4" s="156">
        <v>0</v>
      </c>
      <c r="L4" s="156" t="s">
        <v>232</v>
      </c>
      <c r="M4" s="156" t="s">
        <v>233</v>
      </c>
      <c r="N4" s="156">
        <v>12</v>
      </c>
      <c r="O4" s="156">
        <v>11250</v>
      </c>
      <c r="P4" s="156">
        <v>0</v>
      </c>
      <c r="Q4" s="156">
        <v>0</v>
      </c>
      <c r="R4" s="156">
        <v>4</v>
      </c>
      <c r="S4" s="156">
        <v>3000</v>
      </c>
      <c r="T4" s="156">
        <v>103</v>
      </c>
      <c r="U4" s="156">
        <v>26744</v>
      </c>
      <c r="V4" s="157">
        <v>8.9999999999999993E-3</v>
      </c>
      <c r="W4" s="157">
        <v>0.01</v>
      </c>
      <c r="X4" s="153"/>
    </row>
    <row r="5" spans="1:24" ht="14.1" customHeight="1">
      <c r="A5" s="154" t="s">
        <v>133</v>
      </c>
      <c r="B5" s="155">
        <v>10</v>
      </c>
      <c r="C5" s="156">
        <v>720</v>
      </c>
      <c r="D5" s="156" t="s">
        <v>232</v>
      </c>
      <c r="E5" s="156" t="s">
        <v>234</v>
      </c>
      <c r="F5" s="156">
        <v>7</v>
      </c>
      <c r="G5" s="156">
        <v>810</v>
      </c>
      <c r="H5" s="156">
        <v>0</v>
      </c>
      <c r="I5" s="156">
        <v>0</v>
      </c>
      <c r="J5" s="156">
        <v>0</v>
      </c>
      <c r="K5" s="156">
        <v>0</v>
      </c>
      <c r="L5" s="156" t="s">
        <v>232</v>
      </c>
      <c r="M5" s="156" t="s">
        <v>233</v>
      </c>
      <c r="N5" s="156">
        <v>0</v>
      </c>
      <c r="O5" s="156">
        <v>0</v>
      </c>
      <c r="P5" s="156">
        <v>0</v>
      </c>
      <c r="Q5" s="156">
        <v>0</v>
      </c>
      <c r="R5" s="156" t="s">
        <v>232</v>
      </c>
      <c r="S5" s="156" t="s">
        <v>235</v>
      </c>
      <c r="T5" s="156">
        <v>23</v>
      </c>
      <c r="U5" s="156">
        <v>4990</v>
      </c>
      <c r="V5" s="157">
        <v>2E-3</v>
      </c>
      <c r="W5" s="157">
        <v>2E-3</v>
      </c>
      <c r="X5" s="153"/>
    </row>
    <row r="6" spans="1:24" ht="14.1" customHeight="1">
      <c r="A6" s="154" t="s">
        <v>134</v>
      </c>
      <c r="B6" s="158">
        <v>171</v>
      </c>
      <c r="C6" s="156">
        <v>20036</v>
      </c>
      <c r="D6" s="159">
        <v>148</v>
      </c>
      <c r="E6" s="156">
        <v>14193</v>
      </c>
      <c r="F6" s="156">
        <v>62</v>
      </c>
      <c r="G6" s="156">
        <v>7290</v>
      </c>
      <c r="H6" s="156">
        <v>30</v>
      </c>
      <c r="I6" s="156">
        <v>11380</v>
      </c>
      <c r="J6" s="156">
        <v>9</v>
      </c>
      <c r="K6" s="156">
        <v>3062</v>
      </c>
      <c r="L6" s="156">
        <v>8</v>
      </c>
      <c r="M6" s="156">
        <v>2948</v>
      </c>
      <c r="N6" s="156">
        <v>44</v>
      </c>
      <c r="O6" s="156">
        <v>43492</v>
      </c>
      <c r="P6" s="156">
        <v>0</v>
      </c>
      <c r="Q6" s="156">
        <v>0</v>
      </c>
      <c r="R6" s="156">
        <v>6</v>
      </c>
      <c r="S6" s="156">
        <v>6901</v>
      </c>
      <c r="T6" s="156">
        <v>478</v>
      </c>
      <c r="U6" s="156">
        <v>109302</v>
      </c>
      <c r="V6" s="157">
        <v>4.2000000000000003E-2</v>
      </c>
      <c r="W6" s="157">
        <v>0.04</v>
      </c>
      <c r="X6" s="153"/>
    </row>
    <row r="7" spans="1:24" ht="14.1" customHeight="1">
      <c r="A7" s="154" t="s">
        <v>135</v>
      </c>
      <c r="B7" s="155">
        <v>4</v>
      </c>
      <c r="C7" s="156">
        <v>480</v>
      </c>
      <c r="D7" s="156">
        <v>27</v>
      </c>
      <c r="E7" s="156">
        <v>3228</v>
      </c>
      <c r="F7" s="156" t="s">
        <v>232</v>
      </c>
      <c r="G7" s="156" t="s">
        <v>236</v>
      </c>
      <c r="H7" s="156" t="s">
        <v>232</v>
      </c>
      <c r="I7" s="156" t="s">
        <v>233</v>
      </c>
      <c r="J7" s="156" t="s">
        <v>232</v>
      </c>
      <c r="K7" s="156" t="s">
        <v>237</v>
      </c>
      <c r="L7" s="156" t="s">
        <v>232</v>
      </c>
      <c r="M7" s="156" t="s">
        <v>233</v>
      </c>
      <c r="N7" s="156" t="s">
        <v>232</v>
      </c>
      <c r="O7" s="156" t="s">
        <v>233</v>
      </c>
      <c r="P7" s="156" t="s">
        <v>232</v>
      </c>
      <c r="Q7" s="156" t="s">
        <v>233</v>
      </c>
      <c r="R7" s="156">
        <v>0</v>
      </c>
      <c r="S7" s="156">
        <v>0</v>
      </c>
      <c r="T7" s="156">
        <v>42</v>
      </c>
      <c r="U7" s="156">
        <v>8043</v>
      </c>
      <c r="V7" s="157">
        <v>4.0000000000000001E-3</v>
      </c>
      <c r="W7" s="157">
        <v>3.0000000000000001E-3</v>
      </c>
      <c r="X7" s="153"/>
    </row>
    <row r="8" spans="1:24" ht="14.1" customHeight="1">
      <c r="A8" s="154" t="s">
        <v>136</v>
      </c>
      <c r="B8" s="155">
        <v>1162</v>
      </c>
      <c r="C8" s="156">
        <v>110397</v>
      </c>
      <c r="D8" s="156">
        <v>355</v>
      </c>
      <c r="E8" s="156">
        <v>41283</v>
      </c>
      <c r="F8" s="156">
        <v>423</v>
      </c>
      <c r="G8" s="156">
        <v>48695</v>
      </c>
      <c r="H8" s="156">
        <v>126</v>
      </c>
      <c r="I8" s="156">
        <v>46640</v>
      </c>
      <c r="J8" s="156">
        <v>22</v>
      </c>
      <c r="K8" s="156">
        <v>7800</v>
      </c>
      <c r="L8" s="156">
        <v>42</v>
      </c>
      <c r="M8" s="156">
        <v>15780</v>
      </c>
      <c r="N8" s="156">
        <v>146</v>
      </c>
      <c r="O8" s="156">
        <v>148036</v>
      </c>
      <c r="P8" s="156">
        <v>11</v>
      </c>
      <c r="Q8" s="156">
        <v>11406</v>
      </c>
      <c r="R8" s="156">
        <v>42</v>
      </c>
      <c r="S8" s="156">
        <v>40828</v>
      </c>
      <c r="T8" s="156">
        <v>2329</v>
      </c>
      <c r="U8" s="156">
        <v>470865</v>
      </c>
      <c r="V8" s="157">
        <v>0.20399999999999999</v>
      </c>
      <c r="W8" s="157">
        <v>0.17199999999999999</v>
      </c>
      <c r="X8" s="153"/>
    </row>
    <row r="9" spans="1:24" ht="14.1" customHeight="1">
      <c r="A9" s="154" t="s">
        <v>137</v>
      </c>
      <c r="B9" s="155">
        <v>156</v>
      </c>
      <c r="C9" s="156">
        <v>17847</v>
      </c>
      <c r="D9" s="156">
        <v>75</v>
      </c>
      <c r="E9" s="156">
        <v>8308</v>
      </c>
      <c r="F9" s="156">
        <v>85</v>
      </c>
      <c r="G9" s="156">
        <v>10411</v>
      </c>
      <c r="H9" s="156">
        <v>34</v>
      </c>
      <c r="I9" s="156">
        <v>12750</v>
      </c>
      <c r="J9" s="156" t="s">
        <v>232</v>
      </c>
      <c r="K9" s="156" t="s">
        <v>237</v>
      </c>
      <c r="L9" s="156">
        <v>16</v>
      </c>
      <c r="M9" s="156">
        <v>6250</v>
      </c>
      <c r="N9" s="156">
        <v>56</v>
      </c>
      <c r="O9" s="156">
        <v>58129</v>
      </c>
      <c r="P9" s="156" t="s">
        <v>232</v>
      </c>
      <c r="Q9" s="156" t="s">
        <v>233</v>
      </c>
      <c r="R9" s="156">
        <v>23</v>
      </c>
      <c r="S9" s="156">
        <v>36140</v>
      </c>
      <c r="T9" s="156">
        <v>449</v>
      </c>
      <c r="U9" s="156">
        <v>151304</v>
      </c>
      <c r="V9" s="157">
        <v>3.9E-2</v>
      </c>
      <c r="W9" s="157">
        <v>5.5E-2</v>
      </c>
      <c r="X9" s="153"/>
    </row>
    <row r="10" spans="1:24" ht="14.1" customHeight="1">
      <c r="A10" s="154" t="s">
        <v>138</v>
      </c>
      <c r="B10" s="158">
        <v>24</v>
      </c>
      <c r="C10" s="156">
        <v>3123</v>
      </c>
      <c r="D10" s="159">
        <v>33</v>
      </c>
      <c r="E10" s="156">
        <v>3837</v>
      </c>
      <c r="F10" s="156">
        <v>5</v>
      </c>
      <c r="G10" s="156">
        <v>948</v>
      </c>
      <c r="H10" s="156">
        <v>8</v>
      </c>
      <c r="I10" s="156">
        <v>2930</v>
      </c>
      <c r="J10" s="156">
        <v>9</v>
      </c>
      <c r="K10" s="156">
        <v>3649</v>
      </c>
      <c r="L10" s="156" t="s">
        <v>232</v>
      </c>
      <c r="M10" s="156" t="s">
        <v>233</v>
      </c>
      <c r="N10" s="156">
        <v>14</v>
      </c>
      <c r="O10" s="156">
        <v>17031</v>
      </c>
      <c r="P10" s="156">
        <v>7</v>
      </c>
      <c r="Q10" s="156">
        <v>4211</v>
      </c>
      <c r="R10" s="156" t="s">
        <v>232</v>
      </c>
      <c r="S10" s="156" t="s">
        <v>233</v>
      </c>
      <c r="T10" s="156">
        <v>105</v>
      </c>
      <c r="U10" s="156">
        <v>38615</v>
      </c>
      <c r="V10" s="157">
        <v>8.9999999999999993E-3</v>
      </c>
      <c r="W10" s="157">
        <v>1.4E-2</v>
      </c>
      <c r="X10" s="153"/>
    </row>
    <row r="11" spans="1:24" ht="14.1" customHeight="1">
      <c r="A11" s="154" t="s">
        <v>139</v>
      </c>
      <c r="B11" s="155">
        <v>19</v>
      </c>
      <c r="C11" s="156">
        <v>1825</v>
      </c>
      <c r="D11" s="156" t="s">
        <v>232</v>
      </c>
      <c r="E11" s="156" t="s">
        <v>236</v>
      </c>
      <c r="F11" s="156">
        <v>16</v>
      </c>
      <c r="G11" s="156">
        <v>1660</v>
      </c>
      <c r="H11" s="156" t="s">
        <v>232</v>
      </c>
      <c r="I11" s="156" t="s">
        <v>233</v>
      </c>
      <c r="J11" s="156">
        <v>0</v>
      </c>
      <c r="K11" s="156">
        <v>0</v>
      </c>
      <c r="L11" s="156" t="s">
        <v>232</v>
      </c>
      <c r="M11" s="156" t="s">
        <v>233</v>
      </c>
      <c r="N11" s="156">
        <v>9</v>
      </c>
      <c r="O11" s="156">
        <v>6366</v>
      </c>
      <c r="P11" s="156">
        <v>0</v>
      </c>
      <c r="Q11" s="156">
        <v>0</v>
      </c>
      <c r="R11" s="156" t="s">
        <v>232</v>
      </c>
      <c r="S11" s="156" t="s">
        <v>233</v>
      </c>
      <c r="T11" s="156">
        <v>51</v>
      </c>
      <c r="U11" s="156">
        <v>11725</v>
      </c>
      <c r="V11" s="157">
        <v>4.0000000000000001E-3</v>
      </c>
      <c r="W11" s="157">
        <v>4.0000000000000001E-3</v>
      </c>
      <c r="X11" s="153"/>
    </row>
    <row r="12" spans="1:24" ht="14.1" customHeight="1">
      <c r="A12" s="154" t="s">
        <v>140</v>
      </c>
      <c r="B12" s="155">
        <v>135</v>
      </c>
      <c r="C12" s="156">
        <v>16634</v>
      </c>
      <c r="D12" s="156">
        <v>67</v>
      </c>
      <c r="E12" s="156">
        <v>6687</v>
      </c>
      <c r="F12" s="156">
        <v>124</v>
      </c>
      <c r="G12" s="156">
        <v>16144</v>
      </c>
      <c r="H12" s="156">
        <v>24</v>
      </c>
      <c r="I12" s="156">
        <v>8380</v>
      </c>
      <c r="J12" s="156" t="s">
        <v>232</v>
      </c>
      <c r="K12" s="156" t="s">
        <v>237</v>
      </c>
      <c r="L12" s="156">
        <v>12</v>
      </c>
      <c r="M12" s="156">
        <v>4294</v>
      </c>
      <c r="N12" s="156">
        <v>25</v>
      </c>
      <c r="O12" s="156">
        <v>23748</v>
      </c>
      <c r="P12" s="156">
        <v>0</v>
      </c>
      <c r="Q12" s="156">
        <v>0</v>
      </c>
      <c r="R12" s="156">
        <v>13</v>
      </c>
      <c r="S12" s="156">
        <v>11264</v>
      </c>
      <c r="T12" s="156">
        <v>402</v>
      </c>
      <c r="U12" s="156">
        <v>87871</v>
      </c>
      <c r="V12" s="157">
        <v>3.5000000000000003E-2</v>
      </c>
      <c r="W12" s="157">
        <v>3.2000000000000001E-2</v>
      </c>
      <c r="X12" s="153"/>
    </row>
    <row r="13" spans="1:24" ht="14.1" customHeight="1">
      <c r="A13" s="154" t="s">
        <v>141</v>
      </c>
      <c r="B13" s="155">
        <v>50</v>
      </c>
      <c r="C13" s="156">
        <v>6021</v>
      </c>
      <c r="D13" s="156">
        <v>20</v>
      </c>
      <c r="E13" s="156">
        <v>2160</v>
      </c>
      <c r="F13" s="156">
        <v>7</v>
      </c>
      <c r="G13" s="156">
        <v>706</v>
      </c>
      <c r="H13" s="156">
        <v>11</v>
      </c>
      <c r="I13" s="156">
        <v>4006</v>
      </c>
      <c r="J13" s="156" t="s">
        <v>232</v>
      </c>
      <c r="K13" s="156" t="s">
        <v>237</v>
      </c>
      <c r="L13" s="156" t="s">
        <v>232</v>
      </c>
      <c r="M13" s="156" t="s">
        <v>233</v>
      </c>
      <c r="N13" s="156">
        <v>15</v>
      </c>
      <c r="O13" s="156">
        <v>12700</v>
      </c>
      <c r="P13" s="156">
        <v>0</v>
      </c>
      <c r="Q13" s="156">
        <v>0</v>
      </c>
      <c r="R13" s="156">
        <v>7</v>
      </c>
      <c r="S13" s="156">
        <v>6360</v>
      </c>
      <c r="T13" s="156">
        <v>114</v>
      </c>
      <c r="U13" s="156">
        <v>33369</v>
      </c>
      <c r="V13" s="157">
        <v>0.01</v>
      </c>
      <c r="W13" s="157">
        <v>1.2E-2</v>
      </c>
      <c r="X13" s="153"/>
    </row>
    <row r="14" spans="1:24" ht="14.1" customHeight="1">
      <c r="A14" s="154" t="s">
        <v>142</v>
      </c>
      <c r="B14" s="155">
        <v>505</v>
      </c>
      <c r="C14" s="156">
        <v>41495</v>
      </c>
      <c r="D14" s="156">
        <v>122</v>
      </c>
      <c r="E14" s="156">
        <v>12481</v>
      </c>
      <c r="F14" s="156">
        <v>198</v>
      </c>
      <c r="G14" s="156">
        <v>24204</v>
      </c>
      <c r="H14" s="156">
        <v>35</v>
      </c>
      <c r="I14" s="156">
        <v>12565</v>
      </c>
      <c r="J14" s="156">
        <v>7</v>
      </c>
      <c r="K14" s="156">
        <v>2635</v>
      </c>
      <c r="L14" s="156">
        <v>26</v>
      </c>
      <c r="M14" s="156">
        <v>9573</v>
      </c>
      <c r="N14" s="156">
        <v>52</v>
      </c>
      <c r="O14" s="156">
        <v>49568</v>
      </c>
      <c r="P14" s="156">
        <v>5</v>
      </c>
      <c r="Q14" s="156">
        <v>2808</v>
      </c>
      <c r="R14" s="156">
        <v>37</v>
      </c>
      <c r="S14" s="156">
        <v>33140</v>
      </c>
      <c r="T14" s="156">
        <v>987</v>
      </c>
      <c r="U14" s="156">
        <v>188469</v>
      </c>
      <c r="V14" s="157">
        <v>8.5999999999999993E-2</v>
      </c>
      <c r="W14" s="157">
        <v>6.9000000000000006E-2</v>
      </c>
      <c r="X14" s="153"/>
    </row>
    <row r="15" spans="1:24" ht="14.1" customHeight="1">
      <c r="A15" s="154" t="s">
        <v>143</v>
      </c>
      <c r="B15" s="155">
        <v>113</v>
      </c>
      <c r="C15" s="156">
        <v>10360</v>
      </c>
      <c r="D15" s="156">
        <v>50</v>
      </c>
      <c r="E15" s="156">
        <v>5623</v>
      </c>
      <c r="F15" s="156">
        <v>23</v>
      </c>
      <c r="G15" s="156">
        <v>3192</v>
      </c>
      <c r="H15" s="156">
        <v>15</v>
      </c>
      <c r="I15" s="156">
        <v>5959</v>
      </c>
      <c r="J15" s="156">
        <v>0</v>
      </c>
      <c r="K15" s="156">
        <v>0</v>
      </c>
      <c r="L15" s="156" t="s">
        <v>232</v>
      </c>
      <c r="M15" s="156" t="s">
        <v>233</v>
      </c>
      <c r="N15" s="156">
        <v>26</v>
      </c>
      <c r="O15" s="156">
        <v>35463</v>
      </c>
      <c r="P15" s="156">
        <v>5</v>
      </c>
      <c r="Q15" s="156">
        <v>4500</v>
      </c>
      <c r="R15" s="156">
        <v>5</v>
      </c>
      <c r="S15" s="156">
        <v>12450</v>
      </c>
      <c r="T15" s="156">
        <v>240</v>
      </c>
      <c r="U15" s="156">
        <v>78548</v>
      </c>
      <c r="V15" s="157">
        <v>2.1000000000000001E-2</v>
      </c>
      <c r="W15" s="157">
        <v>2.9000000000000001E-2</v>
      </c>
      <c r="X15" s="153"/>
    </row>
    <row r="16" spans="1:24" ht="14.1" customHeight="1">
      <c r="A16" s="154" t="s">
        <v>144</v>
      </c>
      <c r="B16" s="155">
        <v>21</v>
      </c>
      <c r="C16" s="156">
        <v>2612</v>
      </c>
      <c r="D16" s="156">
        <v>13</v>
      </c>
      <c r="E16" s="156">
        <v>1322</v>
      </c>
      <c r="F16" s="156">
        <v>21</v>
      </c>
      <c r="G16" s="156">
        <v>2460</v>
      </c>
      <c r="H16" s="156">
        <v>6</v>
      </c>
      <c r="I16" s="156">
        <v>2160</v>
      </c>
      <c r="J16" s="156" t="s">
        <v>232</v>
      </c>
      <c r="K16" s="156" t="s">
        <v>237</v>
      </c>
      <c r="L16" s="156" t="s">
        <v>232</v>
      </c>
      <c r="M16" s="156" t="s">
        <v>233</v>
      </c>
      <c r="N16" s="156">
        <v>6</v>
      </c>
      <c r="O16" s="156">
        <v>5700</v>
      </c>
      <c r="P16" s="156">
        <v>0</v>
      </c>
      <c r="Q16" s="156">
        <v>0</v>
      </c>
      <c r="R16" s="156">
        <v>5</v>
      </c>
      <c r="S16" s="156">
        <v>3500</v>
      </c>
      <c r="T16" s="156">
        <v>75</v>
      </c>
      <c r="U16" s="156">
        <v>18904</v>
      </c>
      <c r="V16" s="157">
        <v>7.0000000000000001E-3</v>
      </c>
      <c r="W16" s="157">
        <v>7.0000000000000001E-3</v>
      </c>
      <c r="X16" s="153"/>
    </row>
    <row r="17" spans="1:24" ht="14.1" customHeight="1">
      <c r="A17" s="154" t="s">
        <v>145</v>
      </c>
      <c r="B17" s="155">
        <v>28</v>
      </c>
      <c r="C17" s="156">
        <v>2920</v>
      </c>
      <c r="D17" s="156">
        <v>10</v>
      </c>
      <c r="E17" s="156">
        <v>1093</v>
      </c>
      <c r="F17" s="156">
        <v>26</v>
      </c>
      <c r="G17" s="156">
        <v>3011</v>
      </c>
      <c r="H17" s="156">
        <v>5</v>
      </c>
      <c r="I17" s="156">
        <v>1950</v>
      </c>
      <c r="J17" s="156">
        <v>0</v>
      </c>
      <c r="K17" s="156">
        <v>0</v>
      </c>
      <c r="L17" s="156" t="s">
        <v>232</v>
      </c>
      <c r="M17" s="156" t="s">
        <v>233</v>
      </c>
      <c r="N17" s="156">
        <v>22</v>
      </c>
      <c r="O17" s="156">
        <v>30250</v>
      </c>
      <c r="P17" s="156">
        <v>0</v>
      </c>
      <c r="Q17" s="156">
        <v>0</v>
      </c>
      <c r="R17" s="156">
        <v>7</v>
      </c>
      <c r="S17" s="156">
        <v>8750</v>
      </c>
      <c r="T17" s="156">
        <v>101</v>
      </c>
      <c r="U17" s="156">
        <v>49045</v>
      </c>
      <c r="V17" s="157">
        <v>8.9999999999999993E-3</v>
      </c>
      <c r="W17" s="157">
        <v>1.7999999999999999E-2</v>
      </c>
      <c r="X17" s="153"/>
    </row>
    <row r="18" spans="1:24" ht="14.1" customHeight="1">
      <c r="A18" s="154" t="s">
        <v>146</v>
      </c>
      <c r="B18" s="155">
        <v>82</v>
      </c>
      <c r="C18" s="156">
        <v>9789</v>
      </c>
      <c r="D18" s="156">
        <v>19</v>
      </c>
      <c r="E18" s="156">
        <v>2100</v>
      </c>
      <c r="F18" s="156">
        <v>27</v>
      </c>
      <c r="G18" s="156">
        <v>3951</v>
      </c>
      <c r="H18" s="156">
        <v>17</v>
      </c>
      <c r="I18" s="156">
        <v>6438</v>
      </c>
      <c r="J18" s="156" t="s">
        <v>232</v>
      </c>
      <c r="K18" s="156" t="s">
        <v>237</v>
      </c>
      <c r="L18" s="156" t="s">
        <v>232</v>
      </c>
      <c r="M18" s="156" t="s">
        <v>233</v>
      </c>
      <c r="N18" s="156">
        <v>15</v>
      </c>
      <c r="O18" s="156">
        <v>12660</v>
      </c>
      <c r="P18" s="156">
        <v>0</v>
      </c>
      <c r="Q18" s="156">
        <v>0</v>
      </c>
      <c r="R18" s="156" t="s">
        <v>232</v>
      </c>
      <c r="S18" s="156" t="s">
        <v>235</v>
      </c>
      <c r="T18" s="156">
        <v>167</v>
      </c>
      <c r="U18" s="156">
        <v>39308</v>
      </c>
      <c r="V18" s="157">
        <v>1.4999999999999999E-2</v>
      </c>
      <c r="W18" s="157">
        <v>1.4E-2</v>
      </c>
      <c r="X18" s="153"/>
    </row>
    <row r="19" spans="1:24" ht="14.1" customHeight="1">
      <c r="A19" s="154" t="s">
        <v>147</v>
      </c>
      <c r="B19" s="155">
        <v>84</v>
      </c>
      <c r="C19" s="156">
        <v>9814</v>
      </c>
      <c r="D19" s="156">
        <v>24</v>
      </c>
      <c r="E19" s="156">
        <v>2581</v>
      </c>
      <c r="F19" s="156">
        <v>82</v>
      </c>
      <c r="G19" s="156">
        <v>10563</v>
      </c>
      <c r="H19" s="156">
        <v>13</v>
      </c>
      <c r="I19" s="156">
        <v>5110</v>
      </c>
      <c r="J19" s="156">
        <v>0</v>
      </c>
      <c r="K19" s="156">
        <v>0</v>
      </c>
      <c r="L19" s="156">
        <v>9</v>
      </c>
      <c r="M19" s="156">
        <v>3459</v>
      </c>
      <c r="N19" s="156">
        <v>11</v>
      </c>
      <c r="O19" s="156">
        <v>12950</v>
      </c>
      <c r="P19" s="156" t="s">
        <v>232</v>
      </c>
      <c r="Q19" s="156" t="s">
        <v>233</v>
      </c>
      <c r="R19" s="156">
        <v>20</v>
      </c>
      <c r="S19" s="156">
        <v>17956</v>
      </c>
      <c r="T19" s="156">
        <v>244</v>
      </c>
      <c r="U19" s="156">
        <v>62982</v>
      </c>
      <c r="V19" s="157">
        <v>2.1000000000000001E-2</v>
      </c>
      <c r="W19" s="157">
        <v>2.3E-2</v>
      </c>
      <c r="X19" s="153"/>
    </row>
    <row r="20" spans="1:24" ht="14.1" customHeight="1">
      <c r="A20" s="154" t="s">
        <v>148</v>
      </c>
      <c r="B20" s="155">
        <v>162</v>
      </c>
      <c r="C20" s="156">
        <v>17074</v>
      </c>
      <c r="D20" s="156">
        <v>53</v>
      </c>
      <c r="E20" s="156">
        <v>6269</v>
      </c>
      <c r="F20" s="156">
        <v>64</v>
      </c>
      <c r="G20" s="156">
        <v>7739</v>
      </c>
      <c r="H20" s="156">
        <v>36</v>
      </c>
      <c r="I20" s="156">
        <v>13649</v>
      </c>
      <c r="J20" s="156">
        <v>11</v>
      </c>
      <c r="K20" s="156">
        <v>4270</v>
      </c>
      <c r="L20" s="156">
        <v>10</v>
      </c>
      <c r="M20" s="156">
        <v>3941</v>
      </c>
      <c r="N20" s="156">
        <v>24</v>
      </c>
      <c r="O20" s="156">
        <v>17730</v>
      </c>
      <c r="P20" s="156">
        <v>4</v>
      </c>
      <c r="Q20" s="156">
        <v>2440</v>
      </c>
      <c r="R20" s="156">
        <v>5</v>
      </c>
      <c r="S20" s="156">
        <v>3497</v>
      </c>
      <c r="T20" s="156">
        <v>369</v>
      </c>
      <c r="U20" s="156">
        <v>76609</v>
      </c>
      <c r="V20" s="157">
        <v>3.2000000000000001E-2</v>
      </c>
      <c r="W20" s="157">
        <v>2.8000000000000001E-2</v>
      </c>
      <c r="X20" s="153"/>
    </row>
    <row r="21" spans="1:24" ht="14.1" customHeight="1">
      <c r="A21" s="154" t="s">
        <v>149</v>
      </c>
      <c r="B21" s="155">
        <v>216</v>
      </c>
      <c r="C21" s="156">
        <v>25976</v>
      </c>
      <c r="D21" s="156">
        <v>43</v>
      </c>
      <c r="E21" s="156">
        <v>5229</v>
      </c>
      <c r="F21" s="156">
        <v>230</v>
      </c>
      <c r="G21" s="156">
        <v>30967</v>
      </c>
      <c r="H21" s="156">
        <v>33</v>
      </c>
      <c r="I21" s="156">
        <v>12645</v>
      </c>
      <c r="J21" s="156" t="s">
        <v>232</v>
      </c>
      <c r="K21" s="156" t="s">
        <v>237</v>
      </c>
      <c r="L21" s="156">
        <v>31</v>
      </c>
      <c r="M21" s="156">
        <v>11630</v>
      </c>
      <c r="N21" s="156">
        <v>35</v>
      </c>
      <c r="O21" s="156">
        <v>35854</v>
      </c>
      <c r="P21" s="156" t="s">
        <v>232</v>
      </c>
      <c r="Q21" s="156" t="s">
        <v>233</v>
      </c>
      <c r="R21" s="156">
        <v>23</v>
      </c>
      <c r="S21" s="156">
        <v>26110</v>
      </c>
      <c r="T21" s="156">
        <v>615</v>
      </c>
      <c r="U21" s="156">
        <v>150210</v>
      </c>
      <c r="V21" s="157">
        <v>5.3999999999999999E-2</v>
      </c>
      <c r="W21" s="157">
        <v>5.5E-2</v>
      </c>
      <c r="X21" s="153"/>
    </row>
    <row r="22" spans="1:24" ht="14.1" customHeight="1">
      <c r="A22" s="154" t="s">
        <v>150</v>
      </c>
      <c r="B22" s="155">
        <v>309</v>
      </c>
      <c r="C22" s="156">
        <v>33653</v>
      </c>
      <c r="D22" s="156">
        <v>47</v>
      </c>
      <c r="E22" s="156">
        <v>6044</v>
      </c>
      <c r="F22" s="156">
        <v>134</v>
      </c>
      <c r="G22" s="156">
        <v>17246</v>
      </c>
      <c r="H22" s="156">
        <v>35</v>
      </c>
      <c r="I22" s="156">
        <v>12933</v>
      </c>
      <c r="J22" s="156" t="s">
        <v>232</v>
      </c>
      <c r="K22" s="156" t="s">
        <v>237</v>
      </c>
      <c r="L22" s="156">
        <v>23</v>
      </c>
      <c r="M22" s="156">
        <v>8723</v>
      </c>
      <c r="N22" s="156">
        <v>33</v>
      </c>
      <c r="O22" s="156">
        <v>30513</v>
      </c>
      <c r="P22" s="156" t="s">
        <v>232</v>
      </c>
      <c r="Q22" s="156" t="s">
        <v>233</v>
      </c>
      <c r="R22" s="156">
        <v>17</v>
      </c>
      <c r="S22" s="156">
        <v>21120</v>
      </c>
      <c r="T22" s="156">
        <v>602</v>
      </c>
      <c r="U22" s="156">
        <v>132260</v>
      </c>
      <c r="V22" s="157">
        <v>5.2999999999999999E-2</v>
      </c>
      <c r="W22" s="157">
        <v>4.8000000000000001E-2</v>
      </c>
      <c r="X22" s="153"/>
    </row>
    <row r="23" spans="1:24" ht="14.1" customHeight="1">
      <c r="A23" s="154" t="s">
        <v>151</v>
      </c>
      <c r="B23" s="155">
        <v>47</v>
      </c>
      <c r="C23" s="156">
        <v>5861</v>
      </c>
      <c r="D23" s="156">
        <v>16</v>
      </c>
      <c r="E23" s="156">
        <v>1728</v>
      </c>
      <c r="F23" s="156">
        <v>32</v>
      </c>
      <c r="G23" s="156">
        <v>4396</v>
      </c>
      <c r="H23" s="156">
        <v>12</v>
      </c>
      <c r="I23" s="156">
        <v>4740</v>
      </c>
      <c r="J23" s="156" t="s">
        <v>232</v>
      </c>
      <c r="K23" s="156" t="s">
        <v>237</v>
      </c>
      <c r="L23" s="156">
        <v>9</v>
      </c>
      <c r="M23" s="156">
        <v>3464</v>
      </c>
      <c r="N23" s="156">
        <v>42</v>
      </c>
      <c r="O23" s="156">
        <v>38720</v>
      </c>
      <c r="P23" s="156">
        <v>0</v>
      </c>
      <c r="Q23" s="156">
        <v>0</v>
      </c>
      <c r="R23" s="156" t="s">
        <v>232</v>
      </c>
      <c r="S23" s="156" t="s">
        <v>233</v>
      </c>
      <c r="T23" s="156">
        <v>162</v>
      </c>
      <c r="U23" s="156">
        <v>61369</v>
      </c>
      <c r="V23" s="157">
        <v>1.4E-2</v>
      </c>
      <c r="W23" s="157">
        <v>2.1999999999999999E-2</v>
      </c>
      <c r="X23" s="153"/>
    </row>
    <row r="24" spans="1:24" ht="14.1" customHeight="1">
      <c r="A24" s="154" t="s">
        <v>152</v>
      </c>
      <c r="B24" s="155">
        <v>4</v>
      </c>
      <c r="C24" s="156">
        <v>389</v>
      </c>
      <c r="D24" s="156">
        <v>4</v>
      </c>
      <c r="E24" s="156">
        <v>335</v>
      </c>
      <c r="F24" s="156">
        <v>16</v>
      </c>
      <c r="G24" s="156">
        <v>1877</v>
      </c>
      <c r="H24" s="156" t="s">
        <v>232</v>
      </c>
      <c r="I24" s="156" t="s">
        <v>233</v>
      </c>
      <c r="J24" s="156">
        <v>0</v>
      </c>
      <c r="K24" s="156">
        <v>0</v>
      </c>
      <c r="L24" s="156" t="s">
        <v>232</v>
      </c>
      <c r="M24" s="156" t="s">
        <v>233</v>
      </c>
      <c r="N24" s="156">
        <v>7</v>
      </c>
      <c r="O24" s="156">
        <v>18950</v>
      </c>
      <c r="P24" s="156">
        <v>0</v>
      </c>
      <c r="Q24" s="156">
        <v>0</v>
      </c>
      <c r="R24" s="156">
        <v>0</v>
      </c>
      <c r="S24" s="156">
        <v>0</v>
      </c>
      <c r="T24" s="156">
        <v>35</v>
      </c>
      <c r="U24" s="156">
        <v>23006</v>
      </c>
      <c r="V24" s="157">
        <v>3.0000000000000001E-3</v>
      </c>
      <c r="W24" s="157">
        <v>8.0000000000000002E-3</v>
      </c>
      <c r="X24" s="153"/>
    </row>
    <row r="25" spans="1:24" ht="14.1" customHeight="1">
      <c r="A25" s="154" t="s">
        <v>153</v>
      </c>
      <c r="B25" s="155">
        <v>93</v>
      </c>
      <c r="C25" s="156">
        <v>11824</v>
      </c>
      <c r="D25" s="156">
        <v>165</v>
      </c>
      <c r="E25" s="156">
        <v>20555</v>
      </c>
      <c r="F25" s="156">
        <v>131</v>
      </c>
      <c r="G25" s="156">
        <v>16703</v>
      </c>
      <c r="H25" s="156">
        <v>21</v>
      </c>
      <c r="I25" s="156">
        <v>7335</v>
      </c>
      <c r="J25" s="156">
        <v>10</v>
      </c>
      <c r="K25" s="156">
        <v>3001</v>
      </c>
      <c r="L25" s="156">
        <v>28</v>
      </c>
      <c r="M25" s="156">
        <v>10854</v>
      </c>
      <c r="N25" s="156">
        <v>31</v>
      </c>
      <c r="O25" s="156">
        <v>34327</v>
      </c>
      <c r="P25" s="156">
        <v>6</v>
      </c>
      <c r="Q25" s="156">
        <v>11751</v>
      </c>
      <c r="R25" s="156">
        <v>10</v>
      </c>
      <c r="S25" s="156">
        <v>13084</v>
      </c>
      <c r="T25" s="156">
        <v>495</v>
      </c>
      <c r="U25" s="156">
        <v>129433</v>
      </c>
      <c r="V25" s="157">
        <v>4.2999999999999997E-2</v>
      </c>
      <c r="W25" s="157">
        <v>4.7E-2</v>
      </c>
      <c r="X25" s="153"/>
    </row>
    <row r="26" spans="1:24" ht="14.1" customHeight="1">
      <c r="A26" s="154" t="s">
        <v>154</v>
      </c>
      <c r="B26" s="155">
        <v>247</v>
      </c>
      <c r="C26" s="156">
        <v>28526</v>
      </c>
      <c r="D26" s="156">
        <v>240</v>
      </c>
      <c r="E26" s="156">
        <v>28915</v>
      </c>
      <c r="F26" s="156">
        <v>102</v>
      </c>
      <c r="G26" s="156">
        <v>13846</v>
      </c>
      <c r="H26" s="156">
        <v>46</v>
      </c>
      <c r="I26" s="156">
        <v>16570</v>
      </c>
      <c r="J26" s="156">
        <v>21</v>
      </c>
      <c r="K26" s="156">
        <v>6892</v>
      </c>
      <c r="L26" s="156">
        <v>15</v>
      </c>
      <c r="M26" s="156">
        <v>5466</v>
      </c>
      <c r="N26" s="156">
        <v>55</v>
      </c>
      <c r="O26" s="156">
        <v>61941</v>
      </c>
      <c r="P26" s="156">
        <v>5</v>
      </c>
      <c r="Q26" s="156">
        <v>3240</v>
      </c>
      <c r="R26" s="156">
        <v>6</v>
      </c>
      <c r="S26" s="156">
        <v>5470</v>
      </c>
      <c r="T26" s="156">
        <v>737</v>
      </c>
      <c r="U26" s="156">
        <v>170865</v>
      </c>
      <c r="V26" s="157">
        <v>6.5000000000000002E-2</v>
      </c>
      <c r="W26" s="157">
        <v>6.2E-2</v>
      </c>
      <c r="X26" s="153"/>
    </row>
    <row r="27" spans="1:24" ht="14.1" customHeight="1">
      <c r="A27" s="154" t="s">
        <v>155</v>
      </c>
      <c r="B27" s="155">
        <v>114</v>
      </c>
      <c r="C27" s="156">
        <v>11186</v>
      </c>
      <c r="D27" s="156">
        <v>34</v>
      </c>
      <c r="E27" s="156">
        <v>3265</v>
      </c>
      <c r="F27" s="156">
        <v>43</v>
      </c>
      <c r="G27" s="156">
        <v>4805</v>
      </c>
      <c r="H27" s="156">
        <v>14</v>
      </c>
      <c r="I27" s="156">
        <v>4870</v>
      </c>
      <c r="J27" s="156" t="s">
        <v>232</v>
      </c>
      <c r="K27" s="156" t="s">
        <v>237</v>
      </c>
      <c r="L27" s="156">
        <v>5</v>
      </c>
      <c r="M27" s="156">
        <v>1780</v>
      </c>
      <c r="N27" s="156">
        <v>18</v>
      </c>
      <c r="O27" s="156">
        <v>17050</v>
      </c>
      <c r="P27" s="156" t="s">
        <v>232</v>
      </c>
      <c r="Q27" s="156" t="s">
        <v>233</v>
      </c>
      <c r="R27" s="156">
        <v>4</v>
      </c>
      <c r="S27" s="156">
        <v>2990</v>
      </c>
      <c r="T27" s="156">
        <v>235</v>
      </c>
      <c r="U27" s="156">
        <v>47046</v>
      </c>
      <c r="V27" s="157">
        <v>2.1000000000000001E-2</v>
      </c>
      <c r="W27" s="157">
        <v>1.7000000000000001E-2</v>
      </c>
      <c r="X27" s="153"/>
    </row>
    <row r="28" spans="1:24" ht="14.1" customHeight="1">
      <c r="A28" s="160" t="s">
        <v>156</v>
      </c>
      <c r="B28" s="161">
        <v>574</v>
      </c>
      <c r="C28" s="162">
        <v>59765</v>
      </c>
      <c r="D28" s="162">
        <v>304</v>
      </c>
      <c r="E28" s="162">
        <v>34092</v>
      </c>
      <c r="F28" s="162">
        <v>208</v>
      </c>
      <c r="G28" s="162">
        <v>25526</v>
      </c>
      <c r="H28" s="162">
        <v>104</v>
      </c>
      <c r="I28" s="162">
        <v>38623</v>
      </c>
      <c r="J28" s="162">
        <v>32</v>
      </c>
      <c r="K28" s="162">
        <v>11310</v>
      </c>
      <c r="L28" s="162">
        <v>35</v>
      </c>
      <c r="M28" s="162">
        <v>12572</v>
      </c>
      <c r="N28" s="162">
        <v>130</v>
      </c>
      <c r="O28" s="162">
        <v>125485</v>
      </c>
      <c r="P28" s="162">
        <v>12</v>
      </c>
      <c r="Q28" s="162">
        <v>7594</v>
      </c>
      <c r="R28" s="162">
        <v>28</v>
      </c>
      <c r="S28" s="162">
        <v>30542</v>
      </c>
      <c r="T28" s="162">
        <v>1427</v>
      </c>
      <c r="U28" s="162">
        <v>345510</v>
      </c>
      <c r="V28" s="163">
        <v>0.125</v>
      </c>
      <c r="W28" s="163">
        <v>0.126</v>
      </c>
      <c r="X28" s="153"/>
    </row>
    <row r="29" spans="1:24" s="28" customFormat="1" ht="3.2" customHeight="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6"/>
      <c r="W29" s="166"/>
    </row>
    <row r="30" spans="1:24" ht="14.1" customHeight="1">
      <c r="A30" s="167" t="s">
        <v>157</v>
      </c>
      <c r="B30" s="168">
        <v>4610</v>
      </c>
      <c r="C30" s="169">
        <v>483016</v>
      </c>
      <c r="D30" s="169">
        <v>2091</v>
      </c>
      <c r="E30" s="169">
        <v>235705</v>
      </c>
      <c r="F30" s="169">
        <v>2259</v>
      </c>
      <c r="G30" s="169">
        <v>281420</v>
      </c>
      <c r="H30" s="169">
        <v>721</v>
      </c>
      <c r="I30" s="169">
        <v>267820</v>
      </c>
      <c r="J30" s="169">
        <v>154</v>
      </c>
      <c r="K30" s="169">
        <v>54426</v>
      </c>
      <c r="L30" s="169">
        <v>318</v>
      </c>
      <c r="M30" s="169">
        <v>119184</v>
      </c>
      <c r="N30" s="169">
        <v>912</v>
      </c>
      <c r="O30" s="169">
        <v>929724</v>
      </c>
      <c r="P30" s="169">
        <v>64</v>
      </c>
      <c r="Q30" s="169">
        <v>53879</v>
      </c>
      <c r="R30" s="169">
        <v>297</v>
      </c>
      <c r="S30" s="169">
        <v>317941</v>
      </c>
      <c r="T30" s="169">
        <v>11426</v>
      </c>
      <c r="U30" s="169">
        <v>2743114</v>
      </c>
      <c r="V30" s="170">
        <v>1</v>
      </c>
      <c r="W30" s="170">
        <v>1</v>
      </c>
      <c r="X30" s="153"/>
    </row>
    <row r="31" spans="1:24" ht="11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4" ht="11.25" customHeight="1">
      <c r="A32" s="2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1.25" customHeight="1">
      <c r="A33" s="24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1.25" customHeight="1">
      <c r="A34" s="24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9"/>
      <c r="W34" s="9"/>
    </row>
    <row r="35" spans="1:23" ht="11.25" customHeight="1"/>
    <row r="37" spans="1:23">
      <c r="T37" s="153"/>
      <c r="U37" s="153"/>
    </row>
    <row r="38" spans="1:23">
      <c r="T38" s="153"/>
      <c r="U38" s="153"/>
    </row>
  </sheetData>
  <mergeCells count="10">
    <mergeCell ref="R1:S1"/>
    <mergeCell ref="T1:U1"/>
    <mergeCell ref="J1:K1"/>
    <mergeCell ref="L1:M1"/>
    <mergeCell ref="N1:O1"/>
    <mergeCell ref="B1:C1"/>
    <mergeCell ref="D1:E1"/>
    <mergeCell ref="F1:G1"/>
    <mergeCell ref="H1:I1"/>
    <mergeCell ref="P1:Q1"/>
  </mergeCells>
  <phoneticPr fontId="9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scaleWithDoc="0" alignWithMargins="0">
    <oddHeader>&amp;LSchweizerische Holzenergiestatistik EJ2020&amp;C&amp;"Arial,Fett"&amp;12Anzahl und Leistung 
automatischer Holzfeuerungen nach Kantonen&amp;R&amp;"Arial,Standard"Tabelle P</oddHeader>
    <oddFooter>&amp;RAugust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1">
    <pageSetUpPr fitToPage="1"/>
  </sheetPr>
  <dimension ref="A1:Q53"/>
  <sheetViews>
    <sheetView view="pageLayout" zoomScale="75" zoomScaleNormal="75" zoomScalePageLayoutView="75" workbookViewId="0">
      <selection activeCell="K64" sqref="K64"/>
    </sheetView>
  </sheetViews>
  <sheetFormatPr baseColWidth="10" defaultRowHeight="12.75"/>
  <cols>
    <col min="1" max="1" width="4.7109375" style="4" customWidth="1"/>
    <col min="2" max="2" width="5.85546875" style="7" customWidth="1"/>
    <col min="3" max="3" width="39.7109375" style="4" customWidth="1"/>
    <col min="4" max="14" width="4.7109375" style="4" customWidth="1"/>
    <col min="15" max="15" width="26" style="4" customWidth="1"/>
    <col min="16" max="16" width="2.7109375" style="4" customWidth="1"/>
    <col min="17" max="16384" width="11.42578125" style="4"/>
  </cols>
  <sheetData>
    <row r="1" spans="1:17" ht="18">
      <c r="A1" s="11" t="s">
        <v>74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5">
        <f ca="1">TODAY()</f>
        <v>44434</v>
      </c>
      <c r="P1"/>
      <c r="Q1"/>
    </row>
    <row r="2" spans="1:17">
      <c r="A2" s="13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/>
      <c r="Q2"/>
    </row>
    <row r="3" spans="1:17">
      <c r="A3" s="217" t="s">
        <v>101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/>
      <c r="Q3"/>
    </row>
    <row r="4" spans="1:17">
      <c r="A4" s="13"/>
      <c r="B4" s="12"/>
      <c r="C4" s="13"/>
      <c r="D4" s="14"/>
      <c r="E4" s="14"/>
      <c r="F4" s="14"/>
      <c r="G4" s="14"/>
      <c r="H4" s="14"/>
      <c r="I4" s="13"/>
      <c r="J4" s="13"/>
      <c r="K4" s="13"/>
      <c r="L4" s="13"/>
      <c r="M4" s="13"/>
      <c r="N4" s="13"/>
      <c r="O4" s="13"/>
      <c r="P4"/>
      <c r="Q4"/>
    </row>
    <row r="5" spans="1:17" ht="28.5" customHeight="1">
      <c r="A5" s="15">
        <v>1</v>
      </c>
      <c r="B5" s="218" t="str">
        <f ca="1">+"SFIH Markteinschätzung 1994 bis "&amp;YEAR(O1)-1&amp;", Absatzstatistik der Vereinigung Schweizerischer Fabrikanten und Importeure von Holzfeuerungsanlagen und Geräten, SFIH, Zürich, "&amp;YEAR(O1)</f>
        <v>SFIH Markteinschätzung 1994 bis 2020, Absatzstatistik der Vereinigung Schweizerischer Fabrikanten und Importeure von Holzfeuerungsanlagen und Geräten, SFIH, Zürich, 2021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/>
      <c r="Q5"/>
    </row>
    <row r="6" spans="1:17" ht="15" customHeight="1">
      <c r="A6" s="16" t="s">
        <v>113</v>
      </c>
      <c r="B6" s="218" t="str">
        <f ca="1">+"Gesamtabsatz Einzelraumfeuerungen "&amp;YEAR(O1)-1&amp;" auf Basis Absatzerhebung April "&amp;YEAR(O1)&amp;", Bewertung des Erfassungsgrades "&amp;YEAR(O1)-1&amp;" gutachtlich."</f>
        <v>Gesamtabsatz Einzelraumfeuerungen 2020 auf Basis Absatzerhebung April 2021, Bewertung des Erfassungsgrades 2020 gutachtlich.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/>
      <c r="Q6"/>
    </row>
    <row r="7" spans="1:17" ht="27" customHeight="1">
      <c r="A7" s="15">
        <v>2</v>
      </c>
      <c r="B7" s="225" t="str">
        <f ca="1"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2020, feu suisse, Olten, 2021; Bewertung des Erfassungsgrades 2020 gutachtlich.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/>
      <c r="Q7"/>
    </row>
    <row r="8" spans="1:17" ht="12.75" customHeight="1">
      <c r="A8" s="15">
        <v>3</v>
      </c>
      <c r="B8" s="218" t="s">
        <v>75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/>
      <c r="Q8"/>
    </row>
    <row r="9" spans="1:17" ht="12.75" customHeight="1">
      <c r="A9" s="15">
        <v>4</v>
      </c>
      <c r="B9" s="218" t="s">
        <v>76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/>
      <c r="Q9"/>
    </row>
    <row r="10" spans="1:17" ht="12.75" customHeight="1">
      <c r="A10" s="15">
        <v>5</v>
      </c>
      <c r="B10" s="218" t="str">
        <f ca="1">+"Datenbank der automatischen Holzfeuerungen, Holzenergie Schweiz, Zürich, "&amp;YEAR(O1)</f>
        <v>Datenbank der automatischen Holzfeuerungen, Holzenergie Schweiz, Zürich, 2021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/>
      <c r="Q10"/>
    </row>
    <row r="11" spans="1:17" ht="12.75" customHeight="1">
      <c r="A11" s="15">
        <v>6</v>
      </c>
      <c r="B11" s="218" t="str">
        <f ca="1">+"Schweizerische Statistik der Wärmekraftkopplungsanlagen, "&amp;YEAR(O1)-1&amp;", individuelle Erhebung "&amp;YEAR(O1)</f>
        <v>Schweizerische Statistik der Wärmekraftkopplungsanlagen, 2020, individuelle Erhebung 2021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/>
      <c r="Q11"/>
    </row>
    <row r="12" spans="1:17" ht="25.5" customHeight="1">
      <c r="A12" s="15">
        <v>7</v>
      </c>
      <c r="B12" s="218" t="str">
        <f ca="1"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2020, Teilstatistik der Holzenergiestatistik und Statistik der erneuerbaren Energien, Ingenieurbüro Abfall und Recycling, Maschwanden, April 2021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/>
      <c r="Q12"/>
    </row>
    <row r="13" spans="1:17" ht="43.5" customHeight="1">
      <c r="A13" s="15">
        <v>8</v>
      </c>
      <c r="B13" s="220" t="str">
        <f ca="1"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2020, VBSA 2021. Erhebung der Kehrichtzusammensetzung 2012, BAFU, Bern. Abfallfraktionsanalyse von Industrie- und Gewerbeabfall (I+G-Abfall) in der KVA Thurgau, Bundesamt für Umwelt (BAFU) 2006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/>
      <c r="Q13"/>
    </row>
    <row r="14" spans="1:17" ht="25.5" customHeight="1">
      <c r="A14" s="15">
        <v>9</v>
      </c>
      <c r="B14" s="219" t="str">
        <f ca="1"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2021.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/>
      <c r="Q14"/>
    </row>
    <row r="15" spans="1:17" ht="26.25" customHeight="1">
      <c r="A15" s="15">
        <v>10</v>
      </c>
      <c r="B15" s="220" t="str">
        <f ca="1"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2021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/>
      <c r="Q15"/>
    </row>
    <row r="16" spans="1:17">
      <c r="A16" s="13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/>
      <c r="Q16"/>
    </row>
    <row r="17" spans="1:15">
      <c r="A17" s="17"/>
      <c r="B17" s="18" t="s">
        <v>0</v>
      </c>
      <c r="C17" s="17" t="s">
        <v>1</v>
      </c>
      <c r="D17" s="17" t="s">
        <v>77</v>
      </c>
      <c r="E17" s="17" t="s">
        <v>112</v>
      </c>
      <c r="F17" s="17" t="s">
        <v>78</v>
      </c>
      <c r="G17" s="17" t="s">
        <v>79</v>
      </c>
      <c r="H17" s="17" t="s">
        <v>80</v>
      </c>
      <c r="I17" s="17" t="s">
        <v>81</v>
      </c>
      <c r="J17" s="17" t="s">
        <v>82</v>
      </c>
      <c r="K17" s="17" t="s">
        <v>83</v>
      </c>
      <c r="L17" s="17" t="s">
        <v>84</v>
      </c>
      <c r="M17" s="17" t="s">
        <v>102</v>
      </c>
      <c r="N17" s="17" t="s">
        <v>103</v>
      </c>
      <c r="O17" s="13"/>
    </row>
    <row r="18" spans="1:15">
      <c r="A18" s="19" t="s">
        <v>17</v>
      </c>
      <c r="B18" s="18">
        <v>1</v>
      </c>
      <c r="C18" s="17" t="s">
        <v>85</v>
      </c>
      <c r="D18" s="17"/>
      <c r="E18" s="17" t="s">
        <v>69</v>
      </c>
      <c r="F18" s="17" t="s">
        <v>69</v>
      </c>
      <c r="G18" s="17"/>
      <c r="H18" s="17"/>
      <c r="I18" s="17"/>
      <c r="J18" s="17"/>
      <c r="K18" s="17"/>
      <c r="L18" s="17"/>
      <c r="M18" s="17"/>
      <c r="N18" s="17" t="s">
        <v>90</v>
      </c>
      <c r="O18" s="13"/>
    </row>
    <row r="19" spans="1:15">
      <c r="A19" s="20"/>
      <c r="B19" s="18">
        <v>2</v>
      </c>
      <c r="C19" s="17" t="s">
        <v>3</v>
      </c>
      <c r="D19" s="17"/>
      <c r="E19" s="17" t="s">
        <v>69</v>
      </c>
      <c r="F19" s="17"/>
      <c r="G19" s="17"/>
      <c r="H19" s="17"/>
      <c r="I19" s="17"/>
      <c r="J19" s="17"/>
      <c r="K19" s="17"/>
      <c r="L19" s="17"/>
      <c r="M19" s="17"/>
      <c r="N19" s="17" t="s">
        <v>90</v>
      </c>
      <c r="O19" s="13"/>
    </row>
    <row r="20" spans="1:15">
      <c r="A20" s="20"/>
      <c r="B20" s="18">
        <v>3</v>
      </c>
      <c r="C20" s="17" t="s">
        <v>86</v>
      </c>
      <c r="D20" s="17"/>
      <c r="E20" s="17" t="s">
        <v>69</v>
      </c>
      <c r="F20" s="17"/>
      <c r="G20" s="17"/>
      <c r="H20" s="17"/>
      <c r="I20" s="17"/>
      <c r="J20" s="17"/>
      <c r="K20" s="17"/>
      <c r="L20" s="17"/>
      <c r="M20" s="17"/>
      <c r="N20" s="17" t="s">
        <v>90</v>
      </c>
      <c r="O20" s="13"/>
    </row>
    <row r="21" spans="1:15">
      <c r="A21" s="20"/>
      <c r="B21" s="18" t="s">
        <v>36</v>
      </c>
      <c r="C21" s="17" t="s">
        <v>87</v>
      </c>
      <c r="D21" s="17"/>
      <c r="E21" s="17" t="s">
        <v>69</v>
      </c>
      <c r="F21" s="17" t="s">
        <v>69</v>
      </c>
      <c r="G21" s="17"/>
      <c r="H21" s="17"/>
      <c r="I21" s="17"/>
      <c r="J21" s="17"/>
      <c r="K21" s="17"/>
      <c r="L21" s="17"/>
      <c r="M21" s="17"/>
      <c r="N21" s="17" t="s">
        <v>90</v>
      </c>
      <c r="O21" s="13"/>
    </row>
    <row r="22" spans="1:15">
      <c r="A22" s="20"/>
      <c r="B22" s="18" t="s">
        <v>35</v>
      </c>
      <c r="C22" s="17" t="s">
        <v>88</v>
      </c>
      <c r="D22" s="17"/>
      <c r="E22" s="17" t="s">
        <v>69</v>
      </c>
      <c r="F22" s="17"/>
      <c r="G22" s="17"/>
      <c r="H22" s="17"/>
      <c r="I22" s="17"/>
      <c r="J22" s="17"/>
      <c r="K22" s="17"/>
      <c r="L22" s="17"/>
      <c r="M22" s="17"/>
      <c r="N22" s="17" t="s">
        <v>90</v>
      </c>
      <c r="O22" s="13"/>
    </row>
    <row r="23" spans="1:15">
      <c r="A23" s="20"/>
      <c r="B23" s="18">
        <v>5</v>
      </c>
      <c r="C23" s="17" t="s">
        <v>6</v>
      </c>
      <c r="D23" s="17"/>
      <c r="E23" s="17" t="s">
        <v>69</v>
      </c>
      <c r="F23" s="17" t="s">
        <v>69</v>
      </c>
      <c r="G23" s="17"/>
      <c r="H23" s="17"/>
      <c r="I23" s="17"/>
      <c r="J23" s="17"/>
      <c r="K23" s="17"/>
      <c r="L23" s="17"/>
      <c r="M23" s="17"/>
      <c r="N23" s="17" t="s">
        <v>90</v>
      </c>
      <c r="O23" s="13"/>
    </row>
    <row r="24" spans="1:15">
      <c r="A24" s="21"/>
      <c r="B24" s="18">
        <v>6</v>
      </c>
      <c r="C24" s="17" t="s">
        <v>7</v>
      </c>
      <c r="D24" s="17"/>
      <c r="E24" s="17" t="s">
        <v>69</v>
      </c>
      <c r="F24" s="17" t="s">
        <v>69</v>
      </c>
      <c r="G24" s="17"/>
      <c r="H24" s="17"/>
      <c r="I24" s="17"/>
      <c r="J24" s="17"/>
      <c r="K24" s="17"/>
      <c r="L24" s="17"/>
      <c r="M24" s="17"/>
      <c r="N24" s="17" t="s">
        <v>90</v>
      </c>
      <c r="O24" s="13"/>
    </row>
    <row r="25" spans="1:15">
      <c r="A25" s="19" t="s">
        <v>19</v>
      </c>
      <c r="B25" s="18">
        <v>7</v>
      </c>
      <c r="C25" s="17" t="s">
        <v>8</v>
      </c>
      <c r="D25" s="17"/>
      <c r="E25" s="17" t="s">
        <v>69</v>
      </c>
      <c r="F25" s="17"/>
      <c r="G25" s="17"/>
      <c r="H25" s="17"/>
      <c r="I25" s="17"/>
      <c r="J25" s="17"/>
      <c r="K25" s="17"/>
      <c r="L25" s="17"/>
      <c r="M25" s="17"/>
      <c r="N25" s="17" t="s">
        <v>90</v>
      </c>
      <c r="O25" s="13"/>
    </row>
    <row r="26" spans="1:15">
      <c r="A26" s="20"/>
      <c r="B26" s="18">
        <v>8</v>
      </c>
      <c r="C26" s="17" t="s">
        <v>39</v>
      </c>
      <c r="D26" s="17" t="s">
        <v>69</v>
      </c>
      <c r="E26" s="17"/>
      <c r="F26" s="17"/>
      <c r="G26" s="17"/>
      <c r="H26" s="17"/>
      <c r="I26" s="17"/>
      <c r="J26" s="17"/>
      <c r="K26" s="17"/>
      <c r="L26" s="17"/>
      <c r="M26" s="17"/>
      <c r="N26" s="17" t="s">
        <v>90</v>
      </c>
      <c r="O26" s="13"/>
    </row>
    <row r="27" spans="1:15">
      <c r="A27" s="20"/>
      <c r="B27" s="18">
        <v>9</v>
      </c>
      <c r="C27" s="17" t="s">
        <v>89</v>
      </c>
      <c r="D27" s="17" t="s">
        <v>69</v>
      </c>
      <c r="E27" s="17"/>
      <c r="F27" s="17"/>
      <c r="G27" s="17"/>
      <c r="H27" s="17" t="s">
        <v>90</v>
      </c>
      <c r="I27" s="17"/>
      <c r="J27" s="17"/>
      <c r="K27" s="17"/>
      <c r="L27" s="17"/>
      <c r="M27" s="17"/>
      <c r="N27" s="17" t="s">
        <v>90</v>
      </c>
      <c r="O27" s="13"/>
    </row>
    <row r="28" spans="1:15">
      <c r="A28" s="20"/>
      <c r="B28" s="18">
        <v>10</v>
      </c>
      <c r="C28" s="17" t="s">
        <v>91</v>
      </c>
      <c r="D28" s="17" t="s">
        <v>69</v>
      </c>
      <c r="E28" s="17"/>
      <c r="F28" s="17"/>
      <c r="G28" s="17"/>
      <c r="H28" s="17"/>
      <c r="I28" s="17"/>
      <c r="J28" s="17"/>
      <c r="K28" s="17"/>
      <c r="L28" s="17"/>
      <c r="M28" s="17"/>
      <c r="N28" s="17" t="s">
        <v>90</v>
      </c>
      <c r="O28" s="13"/>
    </row>
    <row r="29" spans="1:15">
      <c r="A29" s="20"/>
      <c r="B29" s="18" t="s">
        <v>38</v>
      </c>
      <c r="C29" s="17" t="s">
        <v>41</v>
      </c>
      <c r="D29" s="17" t="s">
        <v>69</v>
      </c>
      <c r="E29" s="17"/>
      <c r="F29" s="17"/>
      <c r="G29" s="17" t="s">
        <v>90</v>
      </c>
      <c r="H29" s="17"/>
      <c r="I29" s="17" t="s">
        <v>90</v>
      </c>
      <c r="J29" s="17"/>
      <c r="K29" s="17"/>
      <c r="L29" s="17"/>
      <c r="M29" s="17"/>
      <c r="N29" s="17" t="s">
        <v>90</v>
      </c>
      <c r="O29" s="13"/>
    </row>
    <row r="30" spans="1:15">
      <c r="A30" s="21"/>
      <c r="B30" s="18" t="s">
        <v>37</v>
      </c>
      <c r="C30" s="17" t="s">
        <v>42</v>
      </c>
      <c r="D30" s="17" t="s">
        <v>69</v>
      </c>
      <c r="E30" s="17"/>
      <c r="F30" s="17"/>
      <c r="G30" s="17" t="s">
        <v>90</v>
      </c>
      <c r="H30" s="17"/>
      <c r="I30" s="17"/>
      <c r="J30" s="17"/>
      <c r="K30" s="17"/>
      <c r="L30" s="17"/>
      <c r="M30" s="17"/>
      <c r="N30" s="17" t="s">
        <v>90</v>
      </c>
      <c r="O30" s="13"/>
    </row>
    <row r="31" spans="1:15">
      <c r="A31" s="19" t="s">
        <v>21</v>
      </c>
      <c r="B31" s="18" t="s">
        <v>47</v>
      </c>
      <c r="C31" s="17" t="s">
        <v>92</v>
      </c>
      <c r="D31" s="17" t="s">
        <v>90</v>
      </c>
      <c r="E31" s="17"/>
      <c r="F31" s="17"/>
      <c r="G31" s="17" t="s">
        <v>90</v>
      </c>
      <c r="H31" s="17" t="s">
        <v>90</v>
      </c>
      <c r="I31" s="17" t="s">
        <v>69</v>
      </c>
      <c r="J31" s="17"/>
      <c r="K31" s="17"/>
      <c r="L31" s="17"/>
      <c r="M31" s="17" t="s">
        <v>69</v>
      </c>
      <c r="N31" s="17" t="s">
        <v>90</v>
      </c>
      <c r="O31" s="13"/>
    </row>
    <row r="32" spans="1:15">
      <c r="A32" s="20"/>
      <c r="B32" s="18" t="s">
        <v>48</v>
      </c>
      <c r="C32" s="17" t="s">
        <v>106</v>
      </c>
      <c r="D32" s="17" t="s">
        <v>90</v>
      </c>
      <c r="E32" s="17"/>
      <c r="F32" s="17"/>
      <c r="G32" s="17" t="s">
        <v>90</v>
      </c>
      <c r="H32" s="17" t="s">
        <v>90</v>
      </c>
      <c r="I32" s="17" t="s">
        <v>69</v>
      </c>
      <c r="J32" s="17"/>
      <c r="K32" s="17"/>
      <c r="L32" s="17"/>
      <c r="M32" s="17" t="s">
        <v>69</v>
      </c>
      <c r="N32" s="17" t="s">
        <v>90</v>
      </c>
      <c r="O32" s="13"/>
    </row>
    <row r="33" spans="1:15">
      <c r="A33" s="20"/>
      <c r="B33" s="18">
        <v>13</v>
      </c>
      <c r="C33" s="17" t="s">
        <v>93</v>
      </c>
      <c r="D33" s="17" t="s">
        <v>90</v>
      </c>
      <c r="E33" s="17"/>
      <c r="F33" s="17"/>
      <c r="G33" s="17" t="s">
        <v>90</v>
      </c>
      <c r="H33" s="17" t="s">
        <v>90</v>
      </c>
      <c r="I33" s="17" t="s">
        <v>69</v>
      </c>
      <c r="J33" s="17"/>
      <c r="K33" s="17"/>
      <c r="L33" s="17"/>
      <c r="M33" s="17" t="s">
        <v>69</v>
      </c>
      <c r="N33" s="17" t="s">
        <v>90</v>
      </c>
      <c r="O33" s="13"/>
    </row>
    <row r="34" spans="1:15">
      <c r="A34" s="20"/>
      <c r="B34" s="18" t="s">
        <v>49</v>
      </c>
      <c r="C34" s="17" t="s">
        <v>94</v>
      </c>
      <c r="D34" s="17" t="s">
        <v>90</v>
      </c>
      <c r="E34" s="17"/>
      <c r="F34" s="17"/>
      <c r="G34" s="17" t="s">
        <v>90</v>
      </c>
      <c r="H34" s="17" t="s">
        <v>90</v>
      </c>
      <c r="I34" s="17" t="s">
        <v>69</v>
      </c>
      <c r="J34" s="17"/>
      <c r="K34" s="17"/>
      <c r="L34" s="17"/>
      <c r="M34" s="17" t="s">
        <v>69</v>
      </c>
      <c r="N34" s="17" t="s">
        <v>90</v>
      </c>
      <c r="O34" s="13"/>
    </row>
    <row r="35" spans="1:15">
      <c r="A35" s="20"/>
      <c r="B35" s="18" t="s">
        <v>50</v>
      </c>
      <c r="C35" s="17" t="s">
        <v>105</v>
      </c>
      <c r="D35" s="17" t="s">
        <v>90</v>
      </c>
      <c r="E35" s="17"/>
      <c r="F35" s="17"/>
      <c r="G35" s="17" t="s">
        <v>90</v>
      </c>
      <c r="H35" s="17" t="s">
        <v>90</v>
      </c>
      <c r="I35" s="17" t="s">
        <v>69</v>
      </c>
      <c r="J35" s="17"/>
      <c r="K35" s="17"/>
      <c r="L35" s="17"/>
      <c r="M35" s="17" t="s">
        <v>69</v>
      </c>
      <c r="N35" s="17" t="s">
        <v>90</v>
      </c>
      <c r="O35" s="13"/>
    </row>
    <row r="36" spans="1:15">
      <c r="A36" s="20"/>
      <c r="B36" s="18">
        <v>15</v>
      </c>
      <c r="C36" s="17" t="s">
        <v>95</v>
      </c>
      <c r="D36" s="17" t="s">
        <v>90</v>
      </c>
      <c r="E36" s="17"/>
      <c r="F36" s="17"/>
      <c r="G36" s="17" t="s">
        <v>90</v>
      </c>
      <c r="H36" s="17" t="s">
        <v>90</v>
      </c>
      <c r="I36" s="17" t="s">
        <v>69</v>
      </c>
      <c r="J36" s="17"/>
      <c r="K36" s="17"/>
      <c r="L36" s="17"/>
      <c r="M36" s="17" t="s">
        <v>69</v>
      </c>
      <c r="N36" s="17" t="s">
        <v>90</v>
      </c>
      <c r="O36" s="13"/>
    </row>
    <row r="37" spans="1:15">
      <c r="A37" s="20"/>
      <c r="B37" s="18" t="s">
        <v>51</v>
      </c>
      <c r="C37" s="17" t="s">
        <v>96</v>
      </c>
      <c r="D37" s="17" t="s">
        <v>90</v>
      </c>
      <c r="E37" s="17"/>
      <c r="F37" s="17"/>
      <c r="G37" s="17" t="s">
        <v>90</v>
      </c>
      <c r="H37" s="17" t="s">
        <v>90</v>
      </c>
      <c r="I37" s="17" t="s">
        <v>69</v>
      </c>
      <c r="J37" s="17"/>
      <c r="K37" s="17"/>
      <c r="L37" s="17"/>
      <c r="M37" s="17" t="s">
        <v>69</v>
      </c>
      <c r="N37" s="17" t="s">
        <v>90</v>
      </c>
      <c r="O37" s="13"/>
    </row>
    <row r="38" spans="1:15">
      <c r="A38" s="20"/>
      <c r="B38" s="18" t="s">
        <v>52</v>
      </c>
      <c r="C38" s="17" t="s">
        <v>104</v>
      </c>
      <c r="D38" s="17" t="s">
        <v>90</v>
      </c>
      <c r="E38" s="17"/>
      <c r="F38" s="17"/>
      <c r="G38" s="17" t="s">
        <v>90</v>
      </c>
      <c r="H38" s="17" t="s">
        <v>90</v>
      </c>
      <c r="I38" s="17" t="s">
        <v>69</v>
      </c>
      <c r="J38" s="17"/>
      <c r="K38" s="17"/>
      <c r="L38" s="17"/>
      <c r="M38" s="17" t="s">
        <v>69</v>
      </c>
      <c r="N38" s="17" t="s">
        <v>90</v>
      </c>
      <c r="O38" s="13"/>
    </row>
    <row r="39" spans="1:15">
      <c r="A39" s="20"/>
      <c r="B39" s="18">
        <v>17</v>
      </c>
      <c r="C39" s="17" t="s">
        <v>97</v>
      </c>
      <c r="D39" s="17" t="s">
        <v>90</v>
      </c>
      <c r="E39" s="17"/>
      <c r="F39" s="17"/>
      <c r="G39" s="17" t="s">
        <v>90</v>
      </c>
      <c r="H39" s="17" t="s">
        <v>90</v>
      </c>
      <c r="I39" s="17" t="s">
        <v>69</v>
      </c>
      <c r="J39" s="17"/>
      <c r="K39" s="17"/>
      <c r="L39" s="17"/>
      <c r="M39" s="17" t="s">
        <v>69</v>
      </c>
      <c r="N39" s="17" t="s">
        <v>90</v>
      </c>
      <c r="O39" s="13"/>
    </row>
    <row r="40" spans="1:15">
      <c r="A40" s="21"/>
      <c r="B40" s="18">
        <v>18</v>
      </c>
      <c r="C40" s="17" t="s">
        <v>98</v>
      </c>
      <c r="D40" s="17"/>
      <c r="E40" s="17"/>
      <c r="F40" s="17"/>
      <c r="G40" s="17"/>
      <c r="H40" s="17" t="s">
        <v>90</v>
      </c>
      <c r="I40" s="17" t="s">
        <v>90</v>
      </c>
      <c r="J40" s="17" t="s">
        <v>69</v>
      </c>
      <c r="K40" s="17"/>
      <c r="L40" s="17"/>
      <c r="M40" s="17" t="s">
        <v>69</v>
      </c>
      <c r="N40" s="17" t="s">
        <v>90</v>
      </c>
      <c r="O40" s="13"/>
    </row>
    <row r="41" spans="1:15" ht="15.75" customHeight="1">
      <c r="A41" s="19" t="s">
        <v>23</v>
      </c>
      <c r="B41" s="18">
        <v>19</v>
      </c>
      <c r="C41" s="17" t="s">
        <v>15</v>
      </c>
      <c r="D41" s="17"/>
      <c r="E41" s="17"/>
      <c r="F41" s="17"/>
      <c r="G41" s="17"/>
      <c r="H41" s="17"/>
      <c r="I41" s="17"/>
      <c r="J41" s="17"/>
      <c r="K41" s="17" t="s">
        <v>69</v>
      </c>
      <c r="L41" s="17"/>
      <c r="M41" s="17"/>
      <c r="N41" s="17"/>
      <c r="O41" s="13"/>
    </row>
    <row r="42" spans="1:15">
      <c r="A42" s="21"/>
      <c r="B42" s="18">
        <v>20</v>
      </c>
      <c r="C42" s="17" t="s">
        <v>16</v>
      </c>
      <c r="D42" s="17"/>
      <c r="E42" s="17"/>
      <c r="F42" s="17"/>
      <c r="G42" s="17"/>
      <c r="H42" s="17"/>
      <c r="I42" s="17"/>
      <c r="J42" s="17"/>
      <c r="K42" s="17"/>
      <c r="L42" s="17" t="s">
        <v>69</v>
      </c>
      <c r="M42" s="17"/>
      <c r="N42" s="17"/>
      <c r="O42" s="13"/>
    </row>
    <row r="43" spans="1:15">
      <c r="A43" s="217" t="str">
        <f ca="1">"Übersicht der Datenquellen für den Anlagenbestand Erhebungsjahr "&amp;YEAR(O1)-1</f>
        <v>Übersicht der Datenquellen für den Anlagenbestand Erhebungsjahr 2020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</row>
    <row r="44" spans="1:15">
      <c r="A44" s="224" t="s">
        <v>99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</row>
    <row r="45" spans="1:15">
      <c r="A45" s="224" t="s">
        <v>100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</row>
    <row r="46" spans="1:15">
      <c r="A46" s="22"/>
      <c r="B46" s="2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14"/>
      <c r="B47" s="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223"/>
      <c r="B48" s="217"/>
      <c r="C48" s="21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28.5" customHeight="1">
      <c r="A49" s="219"/>
      <c r="B49" s="218"/>
      <c r="C49" s="218"/>
      <c r="D49" s="222"/>
      <c r="E49" s="222"/>
      <c r="F49" s="217"/>
      <c r="G49" s="217"/>
      <c r="H49" s="217"/>
      <c r="I49" s="217"/>
      <c r="J49" s="217"/>
      <c r="K49" s="217"/>
      <c r="L49" s="217"/>
      <c r="M49" s="217"/>
      <c r="N49" s="217"/>
      <c r="O49" s="217"/>
    </row>
    <row r="50" spans="1:15" ht="28.5" customHeight="1">
      <c r="A50" s="219"/>
      <c r="B50" s="218"/>
      <c r="C50" s="218"/>
      <c r="D50" s="222"/>
      <c r="E50" s="222"/>
      <c r="F50" s="217"/>
      <c r="G50" s="217"/>
      <c r="H50" s="217"/>
      <c r="I50" s="217"/>
      <c r="J50" s="217"/>
      <c r="K50" s="217"/>
      <c r="L50" s="217"/>
      <c r="M50" s="217"/>
      <c r="N50" s="217"/>
      <c r="O50" s="217"/>
    </row>
    <row r="51" spans="1:15" ht="24" customHeight="1">
      <c r="A51" s="219"/>
      <c r="B51" s="218"/>
      <c r="C51" s="218"/>
      <c r="D51" s="222"/>
      <c r="E51" s="222"/>
      <c r="F51" s="217"/>
      <c r="G51" s="217"/>
      <c r="H51" s="217"/>
      <c r="I51" s="217"/>
      <c r="J51" s="217"/>
      <c r="K51" s="217"/>
      <c r="L51" s="217"/>
      <c r="M51" s="217"/>
      <c r="N51" s="217"/>
      <c r="O51" s="217"/>
    </row>
    <row r="52" spans="1:15" ht="13.5" customHeight="1">
      <c r="A52" s="219"/>
      <c r="B52" s="218"/>
      <c r="C52" s="218"/>
      <c r="D52" s="222"/>
      <c r="E52" s="222"/>
      <c r="F52" s="217"/>
      <c r="G52" s="217"/>
      <c r="H52" s="217"/>
      <c r="I52" s="217"/>
      <c r="J52" s="217"/>
      <c r="K52" s="217"/>
      <c r="L52" s="217"/>
      <c r="M52" s="217"/>
      <c r="N52" s="217"/>
      <c r="O52" s="217"/>
    </row>
    <row r="53" spans="1:15">
      <c r="C53" s="5"/>
      <c r="F53" s="5"/>
    </row>
  </sheetData>
  <mergeCells count="24">
    <mergeCell ref="A48:C48"/>
    <mergeCell ref="B5:O5"/>
    <mergeCell ref="B9:O9"/>
    <mergeCell ref="A44:O44"/>
    <mergeCell ref="A45:O45"/>
    <mergeCell ref="B6:O6"/>
    <mergeCell ref="B7:O7"/>
    <mergeCell ref="B8:O8"/>
    <mergeCell ref="A52:C52"/>
    <mergeCell ref="D52:O52"/>
    <mergeCell ref="A51:C51"/>
    <mergeCell ref="D51:O51"/>
    <mergeCell ref="A49:C49"/>
    <mergeCell ref="D49:O49"/>
    <mergeCell ref="A50:C50"/>
    <mergeCell ref="D50:O50"/>
    <mergeCell ref="A3:O3"/>
    <mergeCell ref="A43:O43"/>
    <mergeCell ref="B10:O10"/>
    <mergeCell ref="B11:O11"/>
    <mergeCell ref="B14:O14"/>
    <mergeCell ref="B12:O12"/>
    <mergeCell ref="B13:O13"/>
    <mergeCell ref="B15:O15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72" orientation="portrait" r:id="rId1"/>
  <headerFooter scaleWithDoc="0" alignWithMargins="0">
    <oddHeader>&amp;C&amp;"Arial,Standard"&amp;12
&amp;LSchweizerische Holzenergiestatistik EJ2020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view="pageLayout" zoomScale="80" zoomScaleNormal="75" zoomScalePageLayoutView="80" workbookViewId="0">
      <selection activeCell="T12" sqref="T12"/>
    </sheetView>
  </sheetViews>
  <sheetFormatPr baseColWidth="10" defaultColWidth="11.42578125" defaultRowHeight="12"/>
  <cols>
    <col min="1" max="1" width="20.28515625" style="148" customWidth="1"/>
    <col min="2" max="2" width="8.140625" style="148" customWidth="1"/>
    <col min="3" max="3" width="9.140625" style="148" bestFit="1" customWidth="1"/>
    <col min="4" max="14" width="8.140625" style="148" customWidth="1"/>
    <col min="15" max="15" width="8.85546875" style="148" bestFit="1" customWidth="1"/>
    <col min="16" max="19" width="8.140625" style="148" customWidth="1"/>
    <col min="20" max="20" width="8.85546875" style="148" bestFit="1" customWidth="1"/>
    <col min="21" max="21" width="9.5703125" style="148" bestFit="1" customWidth="1"/>
    <col min="22" max="22" width="8.28515625" style="148" customWidth="1"/>
    <col min="23" max="16384" width="11.42578125" style="148"/>
  </cols>
  <sheetData>
    <row r="1" spans="1:23" ht="14.1" customHeight="1">
      <c r="A1" s="145" t="s">
        <v>114</v>
      </c>
      <c r="B1" s="227" t="s">
        <v>115</v>
      </c>
      <c r="C1" s="227"/>
      <c r="D1" s="227" t="s">
        <v>116</v>
      </c>
      <c r="E1" s="227"/>
      <c r="F1" s="227" t="s">
        <v>117</v>
      </c>
      <c r="G1" s="227"/>
      <c r="H1" s="227" t="s">
        <v>118</v>
      </c>
      <c r="I1" s="227"/>
      <c r="J1" s="227" t="s">
        <v>119</v>
      </c>
      <c r="K1" s="227"/>
      <c r="L1" s="227" t="s">
        <v>120</v>
      </c>
      <c r="M1" s="227"/>
      <c r="N1" s="227" t="s">
        <v>121</v>
      </c>
      <c r="O1" s="227"/>
      <c r="P1" s="227" t="s">
        <v>122</v>
      </c>
      <c r="Q1" s="227"/>
      <c r="R1" s="227" t="s">
        <v>123</v>
      </c>
      <c r="S1" s="227"/>
      <c r="T1" s="227" t="s">
        <v>124</v>
      </c>
      <c r="U1" s="227"/>
      <c r="V1" s="146" t="s">
        <v>158</v>
      </c>
    </row>
    <row r="2" spans="1:23" ht="14.1" customHeight="1">
      <c r="A2" s="145"/>
      <c r="B2" s="146" t="s">
        <v>159</v>
      </c>
      <c r="C2" s="146" t="s">
        <v>160</v>
      </c>
      <c r="D2" s="146" t="s">
        <v>159</v>
      </c>
      <c r="E2" s="146" t="s">
        <v>160</v>
      </c>
      <c r="F2" s="146" t="s">
        <v>159</v>
      </c>
      <c r="G2" s="146" t="s">
        <v>160</v>
      </c>
      <c r="H2" s="146" t="s">
        <v>159</v>
      </c>
      <c r="I2" s="146" t="s">
        <v>160</v>
      </c>
      <c r="J2" s="146" t="s">
        <v>159</v>
      </c>
      <c r="K2" s="146" t="s">
        <v>160</v>
      </c>
      <c r="L2" s="146" t="s">
        <v>159</v>
      </c>
      <c r="M2" s="146" t="s">
        <v>160</v>
      </c>
      <c r="N2" s="146" t="s">
        <v>159</v>
      </c>
      <c r="O2" s="146" t="s">
        <v>160</v>
      </c>
      <c r="P2" s="146" t="s">
        <v>159</v>
      </c>
      <c r="Q2" s="146" t="s">
        <v>160</v>
      </c>
      <c r="R2" s="146" t="s">
        <v>159</v>
      </c>
      <c r="S2" s="146" t="s">
        <v>160</v>
      </c>
      <c r="T2" s="146" t="s">
        <v>159</v>
      </c>
      <c r="U2" s="146" t="s">
        <v>160</v>
      </c>
      <c r="V2" s="146" t="s">
        <v>161</v>
      </c>
    </row>
    <row r="3" spans="1:23" ht="14.1" customHeight="1">
      <c r="A3" s="149" t="s">
        <v>131</v>
      </c>
      <c r="B3" s="150">
        <v>24530.450310558994</v>
      </c>
      <c r="C3" s="151">
        <v>67242.870391304416</v>
      </c>
      <c r="D3" s="151">
        <v>19513.433540372655</v>
      </c>
      <c r="E3" s="151">
        <v>51796.45798956533</v>
      </c>
      <c r="F3" s="151">
        <v>11420.25</v>
      </c>
      <c r="G3" s="151">
        <v>29834.261099999974</v>
      </c>
      <c r="H3" s="151">
        <v>23836.121894409942</v>
      </c>
      <c r="I3" s="151">
        <v>65339.577336956558</v>
      </c>
      <c r="J3" s="151">
        <v>4065.9093167701858</v>
      </c>
      <c r="K3" s="151">
        <v>10792.549690434784</v>
      </c>
      <c r="L3" s="151">
        <v>5394.75</v>
      </c>
      <c r="M3" s="151">
        <v>14093.2449</v>
      </c>
      <c r="N3" s="151">
        <v>64254.44487577636</v>
      </c>
      <c r="O3" s="151">
        <v>213037.68929347824</v>
      </c>
      <c r="P3" s="151">
        <v>1358.1366459627329</v>
      </c>
      <c r="Q3" s="151">
        <v>1664.481913043478</v>
      </c>
      <c r="R3" s="151">
        <v>20594.487577639757</v>
      </c>
      <c r="S3" s="151">
        <v>55998.254347826063</v>
      </c>
      <c r="T3" s="151">
        <v>174967.98416149063</v>
      </c>
      <c r="U3" s="151">
        <v>509799.38696260884</v>
      </c>
      <c r="V3" s="152">
        <v>8.3637678543057634E-2</v>
      </c>
      <c r="W3" s="153"/>
    </row>
    <row r="4" spans="1:23" ht="14.1" customHeight="1">
      <c r="A4" s="154" t="s">
        <v>132</v>
      </c>
      <c r="B4" s="155">
        <v>3346.1413043478256</v>
      </c>
      <c r="C4" s="156">
        <v>9172.4425434782606</v>
      </c>
      <c r="D4" s="156">
        <v>331.64472049689437</v>
      </c>
      <c r="E4" s="156">
        <v>880.31774608695662</v>
      </c>
      <c r="F4" s="156">
        <v>2374.75</v>
      </c>
      <c r="G4" s="156">
        <v>6203.7969000000003</v>
      </c>
      <c r="H4" s="156">
        <v>2372.6785714285711</v>
      </c>
      <c r="I4" s="156">
        <v>6503.9865</v>
      </c>
      <c r="J4" s="156">
        <v>0</v>
      </c>
      <c r="K4" s="156">
        <v>0</v>
      </c>
      <c r="L4" s="156">
        <v>408.25</v>
      </c>
      <c r="M4" s="156">
        <v>1066.5122999999999</v>
      </c>
      <c r="N4" s="156">
        <v>9040.1785714285706</v>
      </c>
      <c r="O4" s="156">
        <v>33848.925000000003</v>
      </c>
      <c r="P4" s="156">
        <v>0</v>
      </c>
      <c r="Q4" s="156">
        <v>0</v>
      </c>
      <c r="R4" s="156">
        <v>2410.7142857142853</v>
      </c>
      <c r="S4" s="156">
        <v>6297.75</v>
      </c>
      <c r="T4" s="156">
        <v>20284.357453416149</v>
      </c>
      <c r="U4" s="156">
        <v>63973.730989565214</v>
      </c>
      <c r="V4" s="157">
        <v>1.0495529191559697E-2</v>
      </c>
      <c r="W4" s="153"/>
    </row>
    <row r="5" spans="1:23" ht="14.1" customHeight="1">
      <c r="A5" s="154" t="s">
        <v>133</v>
      </c>
      <c r="B5" s="155">
        <v>578.57142857142856</v>
      </c>
      <c r="C5" s="156">
        <v>1585.98</v>
      </c>
      <c r="D5" s="156">
        <v>132.57142857142856</v>
      </c>
      <c r="E5" s="156">
        <v>351.89760000000001</v>
      </c>
      <c r="F5" s="156">
        <v>465.75</v>
      </c>
      <c r="G5" s="156">
        <v>1216.7253000000001</v>
      </c>
      <c r="H5" s="156">
        <v>0</v>
      </c>
      <c r="I5" s="156">
        <v>0</v>
      </c>
      <c r="J5" s="156">
        <v>0</v>
      </c>
      <c r="K5" s="156">
        <v>0</v>
      </c>
      <c r="L5" s="156">
        <v>460</v>
      </c>
      <c r="M5" s="156">
        <v>1201.704</v>
      </c>
      <c r="N5" s="156">
        <v>0</v>
      </c>
      <c r="O5" s="156">
        <v>0</v>
      </c>
      <c r="P5" s="156">
        <v>0</v>
      </c>
      <c r="Q5" s="156">
        <v>0</v>
      </c>
      <c r="R5" s="156">
        <v>2008.9285714285716</v>
      </c>
      <c r="S5" s="156">
        <v>5248.125</v>
      </c>
      <c r="T5" s="156">
        <v>3645.8214285714284</v>
      </c>
      <c r="U5" s="156">
        <v>9604.4318999999996</v>
      </c>
      <c r="V5" s="157">
        <v>1.5757029301798778E-3</v>
      </c>
      <c r="W5" s="153"/>
    </row>
    <row r="6" spans="1:23" ht="14.1" customHeight="1">
      <c r="A6" s="154" t="s">
        <v>134</v>
      </c>
      <c r="B6" s="158">
        <v>16100.357142857154</v>
      </c>
      <c r="C6" s="156">
        <v>44134.299000000006</v>
      </c>
      <c r="D6" s="159">
        <v>11760.094409937888</v>
      </c>
      <c r="E6" s="156">
        <v>31215.994601739108</v>
      </c>
      <c r="F6" s="156">
        <v>4191.8999999999996</v>
      </c>
      <c r="G6" s="156">
        <v>10950.919559999998</v>
      </c>
      <c r="H6" s="156">
        <v>8737.9805900621141</v>
      </c>
      <c r="I6" s="156">
        <v>23952.552393478261</v>
      </c>
      <c r="J6" s="156">
        <v>2427.7285714285713</v>
      </c>
      <c r="K6" s="156">
        <v>6444.1627200000012</v>
      </c>
      <c r="L6" s="156">
        <v>1695.1</v>
      </c>
      <c r="M6" s="156">
        <v>4428.2792399999998</v>
      </c>
      <c r="N6" s="156">
        <v>34948.71894409939</v>
      </c>
      <c r="O6" s="156">
        <v>99178.978369565215</v>
      </c>
      <c r="P6" s="156">
        <v>0</v>
      </c>
      <c r="Q6" s="156">
        <v>0</v>
      </c>
      <c r="R6" s="156">
        <v>5545.3416149068325</v>
      </c>
      <c r="S6" s="156">
        <v>14486.650434782608</v>
      </c>
      <c r="T6" s="156">
        <v>85407.221273291958</v>
      </c>
      <c r="U6" s="156">
        <v>234791.83631956519</v>
      </c>
      <c r="V6" s="157">
        <v>3.8519944575904914E-2</v>
      </c>
      <c r="W6" s="153"/>
    </row>
    <row r="7" spans="1:23" ht="14.1" customHeight="1">
      <c r="A7" s="154" t="s">
        <v>135</v>
      </c>
      <c r="B7" s="155">
        <v>385.71428571428572</v>
      </c>
      <c r="C7" s="156">
        <v>1057.3200000000002</v>
      </c>
      <c r="D7" s="156">
        <v>2674.8807453416148</v>
      </c>
      <c r="E7" s="156">
        <v>7100.203450434783</v>
      </c>
      <c r="F7" s="156">
        <v>161</v>
      </c>
      <c r="G7" s="156">
        <v>420.59640000000002</v>
      </c>
      <c r="H7" s="156">
        <v>460.71428571428567</v>
      </c>
      <c r="I7" s="156">
        <v>1262.9100000000001</v>
      </c>
      <c r="J7" s="156">
        <v>277.5</v>
      </c>
      <c r="K7" s="156">
        <v>736.596</v>
      </c>
      <c r="L7" s="156">
        <v>411.125</v>
      </c>
      <c r="M7" s="156">
        <v>1074.02295</v>
      </c>
      <c r="N7" s="156">
        <v>1486.6071428571427</v>
      </c>
      <c r="O7" s="156">
        <v>4075.0874999999996</v>
      </c>
      <c r="P7" s="156">
        <v>447.42857142857144</v>
      </c>
      <c r="Q7" s="156">
        <v>1187.6543999999999</v>
      </c>
      <c r="R7" s="156">
        <v>0</v>
      </c>
      <c r="S7" s="156">
        <v>0</v>
      </c>
      <c r="T7" s="156">
        <v>6304.970031055901</v>
      </c>
      <c r="U7" s="156">
        <v>16914.390700434782</v>
      </c>
      <c r="V7" s="157">
        <v>2.7749746436207604E-3</v>
      </c>
      <c r="W7" s="153"/>
    </row>
    <row r="8" spans="1:23" ht="14.1" customHeight="1">
      <c r="A8" s="154" t="s">
        <v>136</v>
      </c>
      <c r="B8" s="155">
        <v>88711.857531056026</v>
      </c>
      <c r="C8" s="156">
        <v>243568.54386413007</v>
      </c>
      <c r="D8" s="156">
        <v>34206.022360248426</v>
      </c>
      <c r="E8" s="156">
        <v>90796.465753043507</v>
      </c>
      <c r="F8" s="156">
        <v>27999.374999999989</v>
      </c>
      <c r="G8" s="156">
        <v>73145.567249999949</v>
      </c>
      <c r="H8" s="156">
        <v>35812.857142857152</v>
      </c>
      <c r="I8" s="156">
        <v>99063.052000000025</v>
      </c>
      <c r="J8" s="156">
        <v>6184.2857142857147</v>
      </c>
      <c r="K8" s="156">
        <v>16415.568000000007</v>
      </c>
      <c r="L8" s="156">
        <v>9073.625</v>
      </c>
      <c r="M8" s="156">
        <v>23703.93795</v>
      </c>
      <c r="N8" s="156">
        <v>118957.50000000007</v>
      </c>
      <c r="O8" s="156">
        <v>372058.67049999966</v>
      </c>
      <c r="P8" s="156">
        <v>9450.6857142857152</v>
      </c>
      <c r="Q8" s="156">
        <v>25085.900160000001</v>
      </c>
      <c r="R8" s="156">
        <v>32808.21428571429</v>
      </c>
      <c r="S8" s="156">
        <v>115960.70400000001</v>
      </c>
      <c r="T8" s="156">
        <v>363204.4227484474</v>
      </c>
      <c r="U8" s="156">
        <v>1059798.4094771731</v>
      </c>
      <c r="V8" s="157">
        <v>0.17387050859438713</v>
      </c>
      <c r="W8" s="153"/>
    </row>
    <row r="9" spans="1:23" ht="14.1" customHeight="1">
      <c r="A9" s="154" t="s">
        <v>137</v>
      </c>
      <c r="B9" s="155">
        <v>14340.937500000011</v>
      </c>
      <c r="C9" s="156">
        <v>39311.377875000027</v>
      </c>
      <c r="D9" s="156">
        <v>6883.4832298136662</v>
      </c>
      <c r="E9" s="156">
        <v>18271.517885217385</v>
      </c>
      <c r="F9" s="156">
        <v>5986.3249999999998</v>
      </c>
      <c r="G9" s="156">
        <v>15638.675430000001</v>
      </c>
      <c r="H9" s="156">
        <v>9790.1785714285725</v>
      </c>
      <c r="I9" s="156">
        <v>26836.837499999994</v>
      </c>
      <c r="J9" s="156">
        <v>729.42857142857133</v>
      </c>
      <c r="K9" s="156">
        <v>1936.1952000000001</v>
      </c>
      <c r="L9" s="156">
        <v>3593.75</v>
      </c>
      <c r="M9" s="156">
        <v>13602.673500000001</v>
      </c>
      <c r="N9" s="156">
        <v>46711.013198757755</v>
      </c>
      <c r="O9" s="156">
        <v>141352.75538043483</v>
      </c>
      <c r="P9" s="156">
        <v>455.71428571428567</v>
      </c>
      <c r="Q9" s="156">
        <v>1209.6479999999999</v>
      </c>
      <c r="R9" s="156">
        <v>29041.071428571428</v>
      </c>
      <c r="S9" s="156">
        <v>119063.23323913045</v>
      </c>
      <c r="T9" s="156">
        <v>117531.90178571429</v>
      </c>
      <c r="U9" s="156">
        <v>377222.91400978266</v>
      </c>
      <c r="V9" s="157">
        <v>6.1887184700243091E-2</v>
      </c>
      <c r="W9" s="153"/>
    </row>
    <row r="10" spans="1:23" ht="14.1" customHeight="1">
      <c r="A10" s="154" t="s">
        <v>138</v>
      </c>
      <c r="B10" s="158">
        <v>2509.3788819875776</v>
      </c>
      <c r="C10" s="156">
        <v>6878.7093913043482</v>
      </c>
      <c r="D10" s="159">
        <v>3179.5888198757766</v>
      </c>
      <c r="E10" s="156">
        <v>8439.9005634782625</v>
      </c>
      <c r="F10" s="156">
        <v>545.1</v>
      </c>
      <c r="G10" s="156">
        <v>1424.0192400000001</v>
      </c>
      <c r="H10" s="156">
        <v>2249.8214285714284</v>
      </c>
      <c r="I10" s="156">
        <v>6167.2104999999992</v>
      </c>
      <c r="J10" s="156">
        <v>2893.1357142857141</v>
      </c>
      <c r="K10" s="156">
        <v>7679.5394399999996</v>
      </c>
      <c r="L10" s="156">
        <v>739.47500000000002</v>
      </c>
      <c r="M10" s="156">
        <v>1931.80449</v>
      </c>
      <c r="N10" s="156">
        <v>13685.625</v>
      </c>
      <c r="O10" s="156">
        <v>38616.410249999994</v>
      </c>
      <c r="P10" s="156">
        <v>3489.1142857142859</v>
      </c>
      <c r="Q10" s="156">
        <v>9261.5049600000002</v>
      </c>
      <c r="R10" s="156">
        <v>1285.7142857142858</v>
      </c>
      <c r="S10" s="156">
        <v>3358.8</v>
      </c>
      <c r="T10" s="156">
        <v>30576.95341614907</v>
      </c>
      <c r="U10" s="156">
        <v>83757.898834782609</v>
      </c>
      <c r="V10" s="157">
        <v>1.374131942355453E-2</v>
      </c>
      <c r="W10" s="153"/>
    </row>
    <row r="11" spans="1:23" ht="14.1" customHeight="1">
      <c r="A11" s="154" t="s">
        <v>139</v>
      </c>
      <c r="B11" s="155">
        <v>1466.1684782608693</v>
      </c>
      <c r="C11" s="156">
        <v>4019.0610326086949</v>
      </c>
      <c r="D11" s="156">
        <v>219.57142857142856</v>
      </c>
      <c r="E11" s="156">
        <v>582.83039999999994</v>
      </c>
      <c r="F11" s="156">
        <v>954.5</v>
      </c>
      <c r="G11" s="156">
        <v>2493.5358000000001</v>
      </c>
      <c r="H11" s="156">
        <v>230.35714285714283</v>
      </c>
      <c r="I11" s="156">
        <v>631.45500000000004</v>
      </c>
      <c r="J11" s="156">
        <v>0</v>
      </c>
      <c r="K11" s="156">
        <v>0</v>
      </c>
      <c r="L11" s="156">
        <v>465.75</v>
      </c>
      <c r="M11" s="156">
        <v>1216.7253000000001</v>
      </c>
      <c r="N11" s="156">
        <v>5115.2562111801235</v>
      </c>
      <c r="O11" s="156">
        <v>14887.376326086956</v>
      </c>
      <c r="P11" s="156">
        <v>0</v>
      </c>
      <c r="Q11" s="156">
        <v>0</v>
      </c>
      <c r="R11" s="156">
        <v>401.78571428571422</v>
      </c>
      <c r="S11" s="156">
        <v>1049.625</v>
      </c>
      <c r="T11" s="156">
        <v>8853.3889751552779</v>
      </c>
      <c r="U11" s="156">
        <v>24880.608858695654</v>
      </c>
      <c r="V11" s="157">
        <v>4.0819122558728507E-3</v>
      </c>
      <c r="W11" s="153"/>
    </row>
    <row r="12" spans="1:23" ht="14.1" customHeight="1">
      <c r="A12" s="154" t="s">
        <v>140</v>
      </c>
      <c r="B12" s="155">
        <v>13366.222826086951</v>
      </c>
      <c r="C12" s="156">
        <v>36639.490010869595</v>
      </c>
      <c r="D12" s="156">
        <v>5540.9993788819856</v>
      </c>
      <c r="E12" s="156">
        <v>14708.028751304344</v>
      </c>
      <c r="F12" s="156">
        <v>9283.0250000000051</v>
      </c>
      <c r="G12" s="156">
        <v>24250.974509999985</v>
      </c>
      <c r="H12" s="156">
        <v>6434.3090062111796</v>
      </c>
      <c r="I12" s="156">
        <v>17593.672847826077</v>
      </c>
      <c r="J12" s="156">
        <v>570.85714285714289</v>
      </c>
      <c r="K12" s="156">
        <v>1515.2831999999999</v>
      </c>
      <c r="L12" s="156">
        <v>2469.0500000000002</v>
      </c>
      <c r="M12" s="156">
        <v>6450.1462200000005</v>
      </c>
      <c r="N12" s="156">
        <v>19083.214285714286</v>
      </c>
      <c r="O12" s="156">
        <v>54733.932000000001</v>
      </c>
      <c r="P12" s="156">
        <v>0</v>
      </c>
      <c r="Q12" s="156">
        <v>0</v>
      </c>
      <c r="R12" s="156">
        <v>9051.4285714285706</v>
      </c>
      <c r="S12" s="156">
        <v>23645.952000000001</v>
      </c>
      <c r="T12" s="156">
        <v>65799.106211180115</v>
      </c>
      <c r="U12" s="156">
        <v>179537.47953999997</v>
      </c>
      <c r="V12" s="157">
        <v>2.9454915765323698E-2</v>
      </c>
      <c r="W12" s="153"/>
    </row>
    <row r="13" spans="1:23" ht="14.1" customHeight="1">
      <c r="A13" s="154" t="s">
        <v>141</v>
      </c>
      <c r="B13" s="155">
        <v>4838.3035714285716</v>
      </c>
      <c r="C13" s="156">
        <v>13262.757750000001</v>
      </c>
      <c r="D13" s="156">
        <v>1789.7142857142856</v>
      </c>
      <c r="E13" s="156">
        <v>4750.6175999999996</v>
      </c>
      <c r="F13" s="156">
        <v>405.95</v>
      </c>
      <c r="G13" s="156">
        <v>1060.50378</v>
      </c>
      <c r="H13" s="156">
        <v>3076.0357142857142</v>
      </c>
      <c r="I13" s="156">
        <v>10273.0386</v>
      </c>
      <c r="J13" s="156">
        <v>594.64285714285711</v>
      </c>
      <c r="K13" s="156">
        <v>1578.42</v>
      </c>
      <c r="L13" s="156">
        <v>382.95</v>
      </c>
      <c r="M13" s="156">
        <v>1000.41858</v>
      </c>
      <c r="N13" s="156">
        <v>10205.357142857143</v>
      </c>
      <c r="O13" s="156">
        <v>29514.891999999996</v>
      </c>
      <c r="P13" s="156">
        <v>0</v>
      </c>
      <c r="Q13" s="156">
        <v>0</v>
      </c>
      <c r="R13" s="156">
        <v>5110.7142857142844</v>
      </c>
      <c r="S13" s="156">
        <v>20642.625</v>
      </c>
      <c r="T13" s="156">
        <v>26403.667857142857</v>
      </c>
      <c r="U13" s="156">
        <v>82083.27330999999</v>
      </c>
      <c r="V13" s="157">
        <v>1.3466580389135015E-2</v>
      </c>
      <c r="W13" s="153"/>
    </row>
    <row r="14" spans="1:23" ht="14.1" customHeight="1">
      <c r="A14" s="154" t="s">
        <v>142</v>
      </c>
      <c r="B14" s="155">
        <v>33343.847049689422</v>
      </c>
      <c r="C14" s="156">
        <v>91402.15353260866</v>
      </c>
      <c r="D14" s="156">
        <v>10341.526086956517</v>
      </c>
      <c r="E14" s="156">
        <v>27450.546845217388</v>
      </c>
      <c r="F14" s="156">
        <v>13917.074999999997</v>
      </c>
      <c r="G14" s="156">
        <v>53475.184230000006</v>
      </c>
      <c r="H14" s="156">
        <v>9648.125</v>
      </c>
      <c r="I14" s="156">
        <v>26447.440250000003</v>
      </c>
      <c r="J14" s="156">
        <v>2089.5232919254659</v>
      </c>
      <c r="K14" s="156">
        <v>5546.4306260869562</v>
      </c>
      <c r="L14" s="156">
        <v>5504.4750000000004</v>
      </c>
      <c r="M14" s="156">
        <v>14379.89049</v>
      </c>
      <c r="N14" s="156">
        <v>39831.428571428558</v>
      </c>
      <c r="O14" s="156">
        <v>115482.35050000003</v>
      </c>
      <c r="P14" s="156">
        <v>2326.6285714285714</v>
      </c>
      <c r="Q14" s="156">
        <v>6175.8028800000002</v>
      </c>
      <c r="R14" s="156">
        <v>26630.357142857149</v>
      </c>
      <c r="S14" s="156">
        <v>71435.144999999975</v>
      </c>
      <c r="T14" s="156">
        <v>143632.98571428569</v>
      </c>
      <c r="U14" s="156">
        <v>411794.94435391302</v>
      </c>
      <c r="V14" s="157">
        <v>6.7559071396166653E-2</v>
      </c>
      <c r="W14" s="153"/>
    </row>
    <row r="15" spans="1:23" ht="14.1" customHeight="1">
      <c r="A15" s="154" t="s">
        <v>143</v>
      </c>
      <c r="B15" s="155">
        <v>8325.1362577639738</v>
      </c>
      <c r="C15" s="156">
        <v>22820.863509782615</v>
      </c>
      <c r="D15" s="156">
        <v>4659.1111801242223</v>
      </c>
      <c r="E15" s="156">
        <v>12367.144716521734</v>
      </c>
      <c r="F15" s="156">
        <v>1835.4</v>
      </c>
      <c r="G15" s="156">
        <v>4794.7989599999983</v>
      </c>
      <c r="H15" s="156">
        <v>4575.9277950310552</v>
      </c>
      <c r="I15" s="156">
        <v>12543.533271739132</v>
      </c>
      <c r="J15" s="156">
        <v>0</v>
      </c>
      <c r="K15" s="156">
        <v>0</v>
      </c>
      <c r="L15" s="156">
        <v>575</v>
      </c>
      <c r="M15" s="156">
        <v>1502.13</v>
      </c>
      <c r="N15" s="156">
        <v>28497.088509316767</v>
      </c>
      <c r="O15" s="156">
        <v>81677.331521739135</v>
      </c>
      <c r="P15" s="156">
        <v>3728.5714285714284</v>
      </c>
      <c r="Q15" s="156">
        <v>9897.119999999999</v>
      </c>
      <c r="R15" s="156">
        <v>10004.464285714286</v>
      </c>
      <c r="S15" s="156">
        <v>25284.3</v>
      </c>
      <c r="T15" s="156">
        <v>62200.699456521732</v>
      </c>
      <c r="U15" s="156">
        <v>170887.2219797826</v>
      </c>
      <c r="V15" s="157">
        <v>2.8035754660704366E-2</v>
      </c>
      <c r="W15" s="153"/>
    </row>
    <row r="16" spans="1:23" ht="14.1" customHeight="1">
      <c r="A16" s="154" t="s">
        <v>144</v>
      </c>
      <c r="B16" s="155">
        <v>2098.9285714285716</v>
      </c>
      <c r="C16" s="156">
        <v>5753.5829999999996</v>
      </c>
      <c r="D16" s="156">
        <v>1095.4074534161489</v>
      </c>
      <c r="E16" s="156">
        <v>2907.6495443478261</v>
      </c>
      <c r="F16" s="156">
        <v>1414.4999999999998</v>
      </c>
      <c r="G16" s="156">
        <v>3695.2397999999998</v>
      </c>
      <c r="H16" s="156">
        <v>1658.5714285714284</v>
      </c>
      <c r="I16" s="156">
        <v>4546.4759999999997</v>
      </c>
      <c r="J16" s="156">
        <v>317.14285714285711</v>
      </c>
      <c r="K16" s="156">
        <v>841.82399999999996</v>
      </c>
      <c r="L16" s="156">
        <v>431.25</v>
      </c>
      <c r="M16" s="156">
        <v>1126.5974999999999</v>
      </c>
      <c r="N16" s="156">
        <v>4580.3571428571422</v>
      </c>
      <c r="O16" s="156">
        <v>12555.675000000001</v>
      </c>
      <c r="P16" s="156">
        <v>0</v>
      </c>
      <c r="Q16" s="156">
        <v>0</v>
      </c>
      <c r="R16" s="156">
        <v>2812.5</v>
      </c>
      <c r="S16" s="156">
        <v>7347.375</v>
      </c>
      <c r="T16" s="156">
        <v>14408.657453416148</v>
      </c>
      <c r="U16" s="156">
        <v>38774.419844347824</v>
      </c>
      <c r="V16" s="157">
        <v>6.3613306441127112E-3</v>
      </c>
      <c r="W16" s="153"/>
    </row>
    <row r="17" spans="1:23" ht="14.1" customHeight="1">
      <c r="A17" s="154" t="s">
        <v>145</v>
      </c>
      <c r="B17" s="155">
        <v>2346.4285714285711</v>
      </c>
      <c r="C17" s="156">
        <v>6432.0300000000007</v>
      </c>
      <c r="D17" s="156">
        <v>905.62857142857138</v>
      </c>
      <c r="E17" s="156">
        <v>2403.9004800000002</v>
      </c>
      <c r="F17" s="156">
        <v>1731.3249999999998</v>
      </c>
      <c r="G17" s="156">
        <v>4522.9134300000005</v>
      </c>
      <c r="H17" s="156">
        <v>1497.3214285714284</v>
      </c>
      <c r="I17" s="156">
        <v>4104.4574999999995</v>
      </c>
      <c r="J17" s="156">
        <v>0</v>
      </c>
      <c r="K17" s="156">
        <v>0</v>
      </c>
      <c r="L17" s="156">
        <v>615.25</v>
      </c>
      <c r="M17" s="156">
        <v>1607.2790999999997</v>
      </c>
      <c r="N17" s="156">
        <v>24308.385093167701</v>
      </c>
      <c r="O17" s="156">
        <v>72483.244565217392</v>
      </c>
      <c r="P17" s="156">
        <v>0</v>
      </c>
      <c r="Q17" s="156">
        <v>0</v>
      </c>
      <c r="R17" s="156">
        <v>7031.5993788819869</v>
      </c>
      <c r="S17" s="156">
        <v>14357.450217391304</v>
      </c>
      <c r="T17" s="156">
        <v>38435.938043478258</v>
      </c>
      <c r="U17" s="156">
        <v>105911.2752926087</v>
      </c>
      <c r="V17" s="157">
        <v>1.7375801979256183E-2</v>
      </c>
      <c r="W17" s="153"/>
    </row>
    <row r="18" spans="1:23" ht="14.1" customHeight="1">
      <c r="A18" s="154" t="s">
        <v>146</v>
      </c>
      <c r="B18" s="155">
        <v>7866.1956521739148</v>
      </c>
      <c r="C18" s="156">
        <v>21562.815521739125</v>
      </c>
      <c r="D18" s="156">
        <v>1740.3602484472046</v>
      </c>
      <c r="E18" s="156">
        <v>4619.612243478261</v>
      </c>
      <c r="F18" s="156">
        <v>2271.8249999999998</v>
      </c>
      <c r="G18" s="156">
        <v>5934.9156300000013</v>
      </c>
      <c r="H18" s="156">
        <v>4943.4642857142853</v>
      </c>
      <c r="I18" s="156">
        <v>13551.024300000001</v>
      </c>
      <c r="J18" s="156">
        <v>285.42857142857144</v>
      </c>
      <c r="K18" s="156">
        <v>757.64160000000004</v>
      </c>
      <c r="L18" s="156">
        <v>552</v>
      </c>
      <c r="M18" s="156">
        <v>1442.0448000000001</v>
      </c>
      <c r="N18" s="156">
        <v>10173.214285714284</v>
      </c>
      <c r="O18" s="156">
        <v>28610.296000000006</v>
      </c>
      <c r="P18" s="156">
        <v>0</v>
      </c>
      <c r="Q18" s="156">
        <v>0</v>
      </c>
      <c r="R18" s="156">
        <v>2450.8928571428569</v>
      </c>
      <c r="S18" s="156">
        <v>6402.7124999999996</v>
      </c>
      <c r="T18" s="156">
        <v>30283.380900621116</v>
      </c>
      <c r="U18" s="156">
        <v>82881.062595217387</v>
      </c>
      <c r="V18" s="157">
        <v>1.3597465685368222E-2</v>
      </c>
      <c r="W18" s="153"/>
    </row>
    <row r="19" spans="1:23" ht="14.1" customHeight="1">
      <c r="A19" s="154" t="s">
        <v>147</v>
      </c>
      <c r="B19" s="155">
        <v>7886.0753105590084</v>
      </c>
      <c r="C19" s="156">
        <v>21617.309641304353</v>
      </c>
      <c r="D19" s="156">
        <v>2138.4347826086951</v>
      </c>
      <c r="E19" s="156">
        <v>5676.2612869565219</v>
      </c>
      <c r="F19" s="156">
        <v>6073.5249999999996</v>
      </c>
      <c r="G19" s="156">
        <v>15866.476710000004</v>
      </c>
      <c r="H19" s="156">
        <v>3923.7499999999995</v>
      </c>
      <c r="I19" s="156">
        <v>10755.783500000001</v>
      </c>
      <c r="J19" s="156">
        <v>0</v>
      </c>
      <c r="K19" s="156">
        <v>0</v>
      </c>
      <c r="L19" s="156">
        <v>1988.925</v>
      </c>
      <c r="M19" s="156">
        <v>5195.8676699999996</v>
      </c>
      <c r="N19" s="156">
        <v>10406.25</v>
      </c>
      <c r="O19" s="156">
        <v>27864.787500000002</v>
      </c>
      <c r="P19" s="156">
        <v>455.71428571428567</v>
      </c>
      <c r="Q19" s="156">
        <v>1209.6479999999999</v>
      </c>
      <c r="R19" s="156">
        <v>14428.823757763972</v>
      </c>
      <c r="S19" s="156">
        <v>35361.35918478261</v>
      </c>
      <c r="T19" s="156">
        <v>47301.498136645961</v>
      </c>
      <c r="U19" s="156">
        <v>123547.4934930435</v>
      </c>
      <c r="V19" s="157">
        <v>2.026919962995084E-2</v>
      </c>
      <c r="W19" s="153"/>
    </row>
    <row r="20" spans="1:23" ht="14.1" customHeight="1">
      <c r="A20" s="154" t="s">
        <v>148</v>
      </c>
      <c r="B20" s="155">
        <v>13720.17857142856</v>
      </c>
      <c r="C20" s="156">
        <v>37920.586000000032</v>
      </c>
      <c r="D20" s="156">
        <v>5194.3142857142857</v>
      </c>
      <c r="E20" s="156">
        <v>13787.787840000003</v>
      </c>
      <c r="F20" s="156">
        <v>4449.9250000000002</v>
      </c>
      <c r="G20" s="156">
        <v>11624.984070000006</v>
      </c>
      <c r="H20" s="156">
        <v>10480.482142857143</v>
      </c>
      <c r="I20" s="156">
        <v>31497.709649999993</v>
      </c>
      <c r="J20" s="156">
        <v>3385.4999999999991</v>
      </c>
      <c r="K20" s="156">
        <v>8986.4711999999981</v>
      </c>
      <c r="L20" s="156">
        <v>2266.0749999999998</v>
      </c>
      <c r="M20" s="156">
        <v>5919.8943300000001</v>
      </c>
      <c r="N20" s="156">
        <v>14247.321428571429</v>
      </c>
      <c r="O20" s="156">
        <v>55010.009999999995</v>
      </c>
      <c r="P20" s="156">
        <v>2021.7142857142858</v>
      </c>
      <c r="Q20" s="156">
        <v>5366.4384</v>
      </c>
      <c r="R20" s="156">
        <v>2810.1940993788817</v>
      </c>
      <c r="S20" s="156">
        <v>7341.3510652173909</v>
      </c>
      <c r="T20" s="156">
        <v>58575.704813664575</v>
      </c>
      <c r="U20" s="156">
        <v>177455.23255521743</v>
      </c>
      <c r="V20" s="157">
        <v>2.9113302361278418E-2</v>
      </c>
      <c r="W20" s="153"/>
    </row>
    <row r="21" spans="1:23" ht="14.1" customHeight="1">
      <c r="A21" s="154" t="s">
        <v>149</v>
      </c>
      <c r="B21" s="155">
        <v>20873.571428571431</v>
      </c>
      <c r="C21" s="156">
        <v>57218.634000000093</v>
      </c>
      <c r="D21" s="156">
        <v>4332.4198757763952</v>
      </c>
      <c r="E21" s="156">
        <v>11499.975318260869</v>
      </c>
      <c r="F21" s="156">
        <v>17805.825000000001</v>
      </c>
      <c r="G21" s="156">
        <v>46812.444629999998</v>
      </c>
      <c r="H21" s="156">
        <v>9709.5535714285725</v>
      </c>
      <c r="I21" s="156">
        <v>26941.345749999993</v>
      </c>
      <c r="J21" s="156">
        <v>713.57142857142844</v>
      </c>
      <c r="K21" s="156">
        <v>1894.1040000000003</v>
      </c>
      <c r="L21" s="156">
        <v>6687.25</v>
      </c>
      <c r="M21" s="156">
        <v>22302.805200000003</v>
      </c>
      <c r="N21" s="156">
        <v>28811.180124223603</v>
      </c>
      <c r="O21" s="156">
        <v>77631.081956521739</v>
      </c>
      <c r="P21" s="156">
        <v>745.71428571428567</v>
      </c>
      <c r="Q21" s="156">
        <v>1979.424</v>
      </c>
      <c r="R21" s="156">
        <v>20981.25</v>
      </c>
      <c r="S21" s="156">
        <v>53906.407500000008</v>
      </c>
      <c r="T21" s="156">
        <v>110660.33571428573</v>
      </c>
      <c r="U21" s="156">
        <v>300186.22235478269</v>
      </c>
      <c r="V21" s="157">
        <v>4.9248546409502832E-2</v>
      </c>
      <c r="W21" s="153"/>
    </row>
    <row r="22" spans="1:23" ht="14.1" customHeight="1">
      <c r="A22" s="154" t="s">
        <v>150</v>
      </c>
      <c r="B22" s="155">
        <v>27042.86878881988</v>
      </c>
      <c r="C22" s="156">
        <v>74129.911923913096</v>
      </c>
      <c r="D22" s="156">
        <v>5007.7055900621108</v>
      </c>
      <c r="E22" s="156">
        <v>13292.453718260875</v>
      </c>
      <c r="F22" s="156">
        <v>9916.4749999999985</v>
      </c>
      <c r="G22" s="156">
        <v>27917.720490000003</v>
      </c>
      <c r="H22" s="156">
        <v>9930.8299689441028</v>
      </c>
      <c r="I22" s="156">
        <v>29401.645110869566</v>
      </c>
      <c r="J22" s="156">
        <v>617.04968944099369</v>
      </c>
      <c r="K22" s="156">
        <v>1637.896695652174</v>
      </c>
      <c r="L22" s="156">
        <v>5016</v>
      </c>
      <c r="M22" s="156">
        <v>14574.952799999999</v>
      </c>
      <c r="N22" s="156">
        <v>24519.060559006211</v>
      </c>
      <c r="O22" s="156">
        <v>68637.072804347816</v>
      </c>
      <c r="P22" s="156">
        <v>1035.7142857142858</v>
      </c>
      <c r="Q22" s="156">
        <v>2749.2</v>
      </c>
      <c r="R22" s="156">
        <v>16971.079192546582</v>
      </c>
      <c r="S22" s="156">
        <v>36635.198282608697</v>
      </c>
      <c r="T22" s="156">
        <v>100056.78307453418</v>
      </c>
      <c r="U22" s="156">
        <v>268976.05182565225</v>
      </c>
      <c r="V22" s="157">
        <v>4.4128206376255835E-2</v>
      </c>
      <c r="W22" s="153"/>
    </row>
    <row r="23" spans="1:23" ht="14.1" customHeight="1">
      <c r="A23" s="154" t="s">
        <v>151</v>
      </c>
      <c r="B23" s="155">
        <v>4709.7321428571431</v>
      </c>
      <c r="C23" s="156">
        <v>12910.317749999997</v>
      </c>
      <c r="D23" s="156">
        <v>1431.7714285714285</v>
      </c>
      <c r="E23" s="156">
        <v>7471.1500800000003</v>
      </c>
      <c r="F23" s="156">
        <v>2527.6999999999998</v>
      </c>
      <c r="G23" s="156">
        <v>6603.3634799999991</v>
      </c>
      <c r="H23" s="156">
        <v>3639.6428571428573</v>
      </c>
      <c r="I23" s="156">
        <v>9976.9889999999978</v>
      </c>
      <c r="J23" s="156">
        <v>713.57142857142856</v>
      </c>
      <c r="K23" s="156">
        <v>1894.104</v>
      </c>
      <c r="L23" s="156">
        <v>1991.8</v>
      </c>
      <c r="M23" s="156">
        <v>5203.3783199999998</v>
      </c>
      <c r="N23" s="156">
        <v>31114.285714285714</v>
      </c>
      <c r="O23" s="156">
        <v>89549.130000000034</v>
      </c>
      <c r="P23" s="156">
        <v>0</v>
      </c>
      <c r="Q23" s="156">
        <v>0</v>
      </c>
      <c r="R23" s="156">
        <v>1253.5714285714284</v>
      </c>
      <c r="S23" s="156">
        <v>3274.83</v>
      </c>
      <c r="T23" s="156">
        <v>47382.074999999997</v>
      </c>
      <c r="U23" s="156">
        <v>136883.26263000001</v>
      </c>
      <c r="V23" s="157">
        <v>2.245706568221623E-2</v>
      </c>
      <c r="W23" s="153"/>
    </row>
    <row r="24" spans="1:23" ht="14.1" customHeight="1">
      <c r="A24" s="154" t="s">
        <v>152</v>
      </c>
      <c r="B24" s="155">
        <v>312.58928571428572</v>
      </c>
      <c r="C24" s="156">
        <v>856.86975000000007</v>
      </c>
      <c r="D24" s="156">
        <v>277.57142857142856</v>
      </c>
      <c r="E24" s="156">
        <v>736.78559999999993</v>
      </c>
      <c r="F24" s="156">
        <v>1079.1500000000001</v>
      </c>
      <c r="G24" s="156">
        <v>2819.1714599999996</v>
      </c>
      <c r="H24" s="156">
        <v>886.875</v>
      </c>
      <c r="I24" s="156">
        <v>2431.1017499999998</v>
      </c>
      <c r="J24" s="156">
        <v>0</v>
      </c>
      <c r="K24" s="156">
        <v>0</v>
      </c>
      <c r="L24" s="156">
        <v>172.5</v>
      </c>
      <c r="M24" s="156">
        <v>450.63900000000001</v>
      </c>
      <c r="N24" s="156">
        <v>15227.678571428569</v>
      </c>
      <c r="O24" s="156">
        <v>69398.862500000003</v>
      </c>
      <c r="P24" s="156">
        <v>0</v>
      </c>
      <c r="Q24" s="156">
        <v>0</v>
      </c>
      <c r="R24" s="156">
        <v>0</v>
      </c>
      <c r="S24" s="156">
        <v>0</v>
      </c>
      <c r="T24" s="156">
        <v>17956.364285714284</v>
      </c>
      <c r="U24" s="156">
        <v>76693.430059999999</v>
      </c>
      <c r="V24" s="157">
        <v>1.2582322799445069E-2</v>
      </c>
      <c r="W24" s="153"/>
    </row>
    <row r="25" spans="1:23" ht="14.1" customHeight="1">
      <c r="A25" s="154" t="s">
        <v>153</v>
      </c>
      <c r="B25" s="155">
        <v>9501.0791925465855</v>
      </c>
      <c r="C25" s="156">
        <v>26044.358282608704</v>
      </c>
      <c r="D25" s="156">
        <v>17030.925465838507</v>
      </c>
      <c r="E25" s="156">
        <v>45206.888556521772</v>
      </c>
      <c r="F25" s="156">
        <v>9603.9750000000004</v>
      </c>
      <c r="G25" s="156">
        <v>25089.42429000001</v>
      </c>
      <c r="H25" s="156">
        <v>5632.2321428571431</v>
      </c>
      <c r="I25" s="156">
        <v>15439.074749999996</v>
      </c>
      <c r="J25" s="156">
        <v>2379.3642857142854</v>
      </c>
      <c r="K25" s="156">
        <v>6315.784560000001</v>
      </c>
      <c r="L25" s="156">
        <v>6241.05</v>
      </c>
      <c r="M25" s="156">
        <v>16304.11902</v>
      </c>
      <c r="N25" s="156">
        <v>27584.266304347821</v>
      </c>
      <c r="O25" s="156">
        <v>80480.355043478266</v>
      </c>
      <c r="P25" s="156">
        <v>9736.5428571428547</v>
      </c>
      <c r="Q25" s="156">
        <v>25844.679359999998</v>
      </c>
      <c r="R25" s="156">
        <v>10513.928571428569</v>
      </c>
      <c r="S25" s="156">
        <v>27466.586999999996</v>
      </c>
      <c r="T25" s="156">
        <v>98223.363819875754</v>
      </c>
      <c r="U25" s="156">
        <v>268191.27086260874</v>
      </c>
      <c r="V25" s="157">
        <v>4.3999455225131837E-2</v>
      </c>
      <c r="W25" s="153"/>
    </row>
    <row r="26" spans="1:23" ht="14.1" customHeight="1">
      <c r="A26" s="154" t="s">
        <v>154</v>
      </c>
      <c r="B26" s="155">
        <v>22922.41653726705</v>
      </c>
      <c r="C26" s="156">
        <v>62834.928211956598</v>
      </c>
      <c r="D26" s="156">
        <v>23957.980745341592</v>
      </c>
      <c r="E26" s="156">
        <v>63594.064090434847</v>
      </c>
      <c r="F26" s="156">
        <v>7961.4499999999989</v>
      </c>
      <c r="G26" s="156">
        <v>20798.491979999988</v>
      </c>
      <c r="H26" s="156">
        <v>12723.392857142861</v>
      </c>
      <c r="I26" s="156">
        <v>34877.364500000011</v>
      </c>
      <c r="J26" s="156">
        <v>5464.3714285714277</v>
      </c>
      <c r="K26" s="156">
        <v>14504.627520000004</v>
      </c>
      <c r="L26" s="156">
        <v>3142.95</v>
      </c>
      <c r="M26" s="156">
        <v>8210.6425799999997</v>
      </c>
      <c r="N26" s="156">
        <v>49774.017857142848</v>
      </c>
      <c r="O26" s="156">
        <v>136440.53774999999</v>
      </c>
      <c r="P26" s="156">
        <v>2684.5714285714284</v>
      </c>
      <c r="Q26" s="156">
        <v>7125.9264000000003</v>
      </c>
      <c r="R26" s="156">
        <v>4395.5357142857138</v>
      </c>
      <c r="S26" s="156">
        <v>11482.897500000001</v>
      </c>
      <c r="T26" s="156">
        <v>133026.68656832291</v>
      </c>
      <c r="U26" s="156">
        <v>359869.48053239152</v>
      </c>
      <c r="V26" s="157">
        <v>5.9040180706284133E-2</v>
      </c>
      <c r="W26" s="153"/>
    </row>
    <row r="27" spans="1:23" ht="14.1" customHeight="1">
      <c r="A27" s="154" t="s">
        <v>155</v>
      </c>
      <c r="B27" s="155">
        <v>8988.8198757764021</v>
      </c>
      <c r="C27" s="156">
        <v>24640.153043478269</v>
      </c>
      <c r="D27" s="156">
        <v>2705.3217391304356</v>
      </c>
      <c r="E27" s="156">
        <v>7181.0060243478256</v>
      </c>
      <c r="F27" s="156">
        <v>2762.6750000000002</v>
      </c>
      <c r="G27" s="156">
        <v>7217.2121699999989</v>
      </c>
      <c r="H27" s="156">
        <v>3739.4642857142853</v>
      </c>
      <c r="I27" s="156">
        <v>10250.619500000001</v>
      </c>
      <c r="J27" s="156">
        <v>475.71428571428567</v>
      </c>
      <c r="K27" s="156">
        <v>1262.7360000000001</v>
      </c>
      <c r="L27" s="156">
        <v>1023.5</v>
      </c>
      <c r="M27" s="156">
        <v>2673.7913999999996</v>
      </c>
      <c r="N27" s="156">
        <v>13700.892857142855</v>
      </c>
      <c r="O27" s="156">
        <v>43332.987500000003</v>
      </c>
      <c r="P27" s="156">
        <v>414.28571428571422</v>
      </c>
      <c r="Q27" s="156">
        <v>1099.68</v>
      </c>
      <c r="R27" s="156">
        <v>2403.0279503105589</v>
      </c>
      <c r="S27" s="156">
        <v>6277.6702173913045</v>
      </c>
      <c r="T27" s="156">
        <v>36213.701708074535</v>
      </c>
      <c r="U27" s="156">
        <v>103935.85585521741</v>
      </c>
      <c r="V27" s="157">
        <v>1.7051714700774701E-2</v>
      </c>
      <c r="W27" s="153"/>
    </row>
    <row r="28" spans="1:23" ht="14.1" customHeight="1">
      <c r="A28" s="160" t="s">
        <v>156</v>
      </c>
      <c r="B28" s="161">
        <v>48025.795807453498</v>
      </c>
      <c r="C28" s="162">
        <v>134447.40016304346</v>
      </c>
      <c r="D28" s="162">
        <v>28247.981366459589</v>
      </c>
      <c r="E28" s="162">
        <v>74981.441739130489</v>
      </c>
      <c r="F28" s="162">
        <v>14677.574999999995</v>
      </c>
      <c r="G28" s="162">
        <v>38343.696929999955</v>
      </c>
      <c r="H28" s="162">
        <v>29656.946428571409</v>
      </c>
      <c r="I28" s="162">
        <v>82371.053050000017</v>
      </c>
      <c r="J28" s="162">
        <v>8967.2142857142881</v>
      </c>
      <c r="K28" s="162">
        <v>23802.573599999992</v>
      </c>
      <c r="L28" s="162">
        <v>7228.9</v>
      </c>
      <c r="M28" s="162">
        <v>20074.81986</v>
      </c>
      <c r="N28" s="162">
        <v>100836.09083850935</v>
      </c>
      <c r="O28" s="162">
        <v>329672.42494999996</v>
      </c>
      <c r="P28" s="162">
        <v>6291.8832298136649</v>
      </c>
      <c r="Q28" s="162">
        <v>16701.174845217389</v>
      </c>
      <c r="R28" s="162">
        <v>24542.678571428572</v>
      </c>
      <c r="S28" s="162">
        <v>106585.45349999999</v>
      </c>
      <c r="T28" s="162">
        <v>268475.06552795036</v>
      </c>
      <c r="U28" s="162">
        <v>826980.03863739118</v>
      </c>
      <c r="V28" s="163">
        <v>0.13567433073071256</v>
      </c>
      <c r="W28" s="153"/>
    </row>
    <row r="29" spans="1:23" s="28" customFormat="1" ht="3.2" customHeight="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6"/>
    </row>
    <row r="30" spans="1:23" ht="14.1" customHeight="1">
      <c r="A30" s="167" t="s">
        <v>157</v>
      </c>
      <c r="B30" s="168">
        <v>388137.76630434801</v>
      </c>
      <c r="C30" s="169">
        <v>1067464.7661891303</v>
      </c>
      <c r="D30" s="169">
        <v>195298.4645962732</v>
      </c>
      <c r="E30" s="169">
        <v>522070.90042434813</v>
      </c>
      <c r="F30" s="169">
        <v>161816.32499999992</v>
      </c>
      <c r="G30" s="169">
        <v>442155.61352999992</v>
      </c>
      <c r="H30" s="169">
        <v>205647.63354037271</v>
      </c>
      <c r="I30" s="169">
        <v>572759.91056086961</v>
      </c>
      <c r="J30" s="169">
        <v>43151.939440993789</v>
      </c>
      <c r="K30" s="169">
        <v>114542.50805217393</v>
      </c>
      <c r="L30" s="169">
        <v>68530.75</v>
      </c>
      <c r="M30" s="169">
        <v>190738.32150000002</v>
      </c>
      <c r="N30" s="169">
        <v>747099.4332298137</v>
      </c>
      <c r="O30" s="169">
        <v>2290130.8642108697</v>
      </c>
      <c r="P30" s="169">
        <v>44642.419875776395</v>
      </c>
      <c r="Q30" s="169">
        <v>116558.28331826086</v>
      </c>
      <c r="R30" s="169">
        <v>255488.30357142858</v>
      </c>
      <c r="S30" s="169">
        <v>778910.45598913019</v>
      </c>
      <c r="T30" s="169">
        <v>2109813.035559006</v>
      </c>
      <c r="U30" s="169">
        <v>6095331.6237747837</v>
      </c>
      <c r="V30" s="170">
        <v>1</v>
      </c>
      <c r="W30" s="153"/>
    </row>
    <row r="31" spans="1:23" ht="11.25" customHeight="1">
      <c r="A31" s="171"/>
      <c r="B31" s="172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</row>
    <row r="32" spans="1:23" ht="11.25" customHeight="1">
      <c r="A32" s="24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</row>
    <row r="33" spans="1:22" ht="11.25" customHeight="1">
      <c r="A33" s="24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</row>
    <row r="34" spans="1:22" ht="11.25" customHeight="1">
      <c r="A34" s="24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2"/>
      <c r="V34" s="171"/>
    </row>
    <row r="35" spans="1:22" ht="11.25" customHeight="1"/>
    <row r="36" spans="1:22" ht="11.25" customHeight="1"/>
    <row r="37" spans="1:22">
      <c r="T37" s="153"/>
      <c r="U37" s="153"/>
    </row>
    <row r="38" spans="1:22">
      <c r="T38" s="153"/>
      <c r="U38" s="153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9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scaleWithDoc="0" alignWithMargins="0">
    <oddHeader>&amp;C&amp;"Arial,Fett"&amp;12Holzumsatz / Endenergiebedarf 
automatischer Holzfeuerungen nach Kantonen&amp;R&amp;"Arial,Standard"Tabelle Q&amp;LSchweizerische Holzenergiestatistik EJ2020</oddHeader>
    <oddFooter>&amp;RAugust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F59"/>
  <sheetViews>
    <sheetView view="pageLayout" zoomScale="55" zoomScaleNormal="75" zoomScaleSheetLayoutView="75" zoomScalePageLayoutView="55" workbookViewId="0"/>
  </sheetViews>
  <sheetFormatPr baseColWidth="10" defaultColWidth="11.42578125" defaultRowHeight="12"/>
  <cols>
    <col min="1" max="1" width="35" style="28" customWidth="1"/>
    <col min="2" max="26" width="8.7109375" style="101" customWidth="1"/>
    <col min="27" max="32" width="8.7109375" style="28" customWidth="1"/>
    <col min="33" max="16384" width="11.42578125" style="28"/>
  </cols>
  <sheetData>
    <row r="1" spans="1:32" ht="15.75">
      <c r="A1" s="75" t="s">
        <v>238</v>
      </c>
      <c r="B1" s="197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32" ht="18.75" customHeight="1">
      <c r="A2" s="1" t="s">
        <v>239</v>
      </c>
      <c r="B2" s="198">
        <v>1990</v>
      </c>
      <c r="C2" s="199">
        <v>1991</v>
      </c>
      <c r="D2" s="199">
        <v>1992</v>
      </c>
      <c r="E2" s="199">
        <v>1993</v>
      </c>
      <c r="F2" s="199">
        <v>1994</v>
      </c>
      <c r="G2" s="199">
        <v>1995</v>
      </c>
      <c r="H2" s="199">
        <v>1996</v>
      </c>
      <c r="I2" s="199">
        <v>1997</v>
      </c>
      <c r="J2" s="199">
        <v>1998</v>
      </c>
      <c r="K2" s="199">
        <v>1999</v>
      </c>
      <c r="L2" s="199">
        <v>2000</v>
      </c>
      <c r="M2" s="199">
        <v>2001</v>
      </c>
      <c r="N2" s="199">
        <v>2002</v>
      </c>
      <c r="O2" s="199">
        <v>2003</v>
      </c>
      <c r="P2" s="199">
        <v>2004</v>
      </c>
      <c r="Q2" s="199">
        <v>2005</v>
      </c>
      <c r="R2" s="199">
        <v>2006</v>
      </c>
      <c r="S2" s="199">
        <v>2007</v>
      </c>
      <c r="T2" s="199">
        <v>2008</v>
      </c>
      <c r="U2" s="199">
        <v>2009</v>
      </c>
      <c r="V2" s="199">
        <v>2010</v>
      </c>
      <c r="W2" s="199">
        <v>2011</v>
      </c>
      <c r="X2" s="199">
        <v>2012</v>
      </c>
      <c r="Y2" s="199">
        <v>2013</v>
      </c>
      <c r="Z2" s="199">
        <v>2014</v>
      </c>
      <c r="AA2" s="199">
        <v>2015</v>
      </c>
      <c r="AB2" s="199">
        <v>2016</v>
      </c>
      <c r="AC2" s="199">
        <v>2017</v>
      </c>
      <c r="AD2" s="199">
        <v>2018</v>
      </c>
      <c r="AE2" s="199">
        <v>2019</v>
      </c>
      <c r="AF2" s="199">
        <v>2020</v>
      </c>
    </row>
    <row r="3" spans="1:32" ht="14.1" customHeight="1">
      <c r="A3" s="77" t="s">
        <v>240</v>
      </c>
      <c r="B3" s="200">
        <v>2184571</v>
      </c>
      <c r="C3" s="201">
        <v>2371210</v>
      </c>
      <c r="D3" s="201">
        <v>2226942</v>
      </c>
      <c r="E3" s="201">
        <v>2181486</v>
      </c>
      <c r="F3" s="201">
        <v>1962790</v>
      </c>
      <c r="G3" s="201">
        <v>2030151</v>
      </c>
      <c r="H3" s="201">
        <v>2152618</v>
      </c>
      <c r="I3" s="201">
        <v>1860585</v>
      </c>
      <c r="J3" s="201">
        <v>1877547</v>
      </c>
      <c r="K3" s="201">
        <v>1845220</v>
      </c>
      <c r="L3" s="201">
        <v>1677228</v>
      </c>
      <c r="M3" s="201">
        <v>1736826</v>
      </c>
      <c r="N3" s="201">
        <v>1608271</v>
      </c>
      <c r="O3" s="201">
        <v>1679348</v>
      </c>
      <c r="P3" s="201">
        <v>1632331</v>
      </c>
      <c r="Q3" s="201">
        <v>1654695</v>
      </c>
      <c r="R3" s="201">
        <v>1593497</v>
      </c>
      <c r="S3" s="201">
        <v>1410169</v>
      </c>
      <c r="T3" s="201">
        <v>1511770</v>
      </c>
      <c r="U3" s="201">
        <v>1473114</v>
      </c>
      <c r="V3" s="201">
        <v>1560872</v>
      </c>
      <c r="W3" s="201">
        <v>1209267</v>
      </c>
      <c r="X3" s="201">
        <v>1296413</v>
      </c>
      <c r="Y3" s="201">
        <v>1370850</v>
      </c>
      <c r="Z3" s="201">
        <v>1041374</v>
      </c>
      <c r="AA3" s="201">
        <v>1118815</v>
      </c>
      <c r="AB3" s="201">
        <v>1163740</v>
      </c>
      <c r="AC3" s="201">
        <v>1104046</v>
      </c>
      <c r="AD3" s="201">
        <v>1007363</v>
      </c>
      <c r="AE3" s="201">
        <v>1005744</v>
      </c>
      <c r="AF3" s="201">
        <v>914257</v>
      </c>
    </row>
    <row r="4" spans="1:32" ht="14.1" customHeight="1">
      <c r="A4" s="80" t="s">
        <v>241</v>
      </c>
      <c r="B4" s="202">
        <v>111598</v>
      </c>
      <c r="C4" s="203">
        <v>146061</v>
      </c>
      <c r="D4" s="203">
        <v>164966</v>
      </c>
      <c r="E4" s="203">
        <v>183800</v>
      </c>
      <c r="F4" s="203">
        <v>196716</v>
      </c>
      <c r="G4" s="203">
        <v>254976</v>
      </c>
      <c r="H4" s="203">
        <v>320355</v>
      </c>
      <c r="I4" s="203">
        <v>319022</v>
      </c>
      <c r="J4" s="203">
        <v>359806</v>
      </c>
      <c r="K4" s="203">
        <v>389242</v>
      </c>
      <c r="L4" s="203">
        <v>382773</v>
      </c>
      <c r="M4" s="203">
        <v>437727</v>
      </c>
      <c r="N4" s="203">
        <v>452088</v>
      </c>
      <c r="O4" s="203">
        <v>508811</v>
      </c>
      <c r="P4" s="203">
        <v>534659</v>
      </c>
      <c r="Q4" s="203">
        <v>582812</v>
      </c>
      <c r="R4" s="203">
        <v>632137</v>
      </c>
      <c r="S4" s="203">
        <v>680653</v>
      </c>
      <c r="T4" s="203">
        <v>860764</v>
      </c>
      <c r="U4" s="203">
        <v>958516</v>
      </c>
      <c r="V4" s="203">
        <v>1081447</v>
      </c>
      <c r="W4" s="203">
        <v>1105023</v>
      </c>
      <c r="X4" s="203">
        <v>1328690</v>
      </c>
      <c r="Y4" s="203">
        <v>1494056</v>
      </c>
      <c r="Z4" s="203">
        <v>1342356</v>
      </c>
      <c r="AA4" s="203">
        <v>1244546</v>
      </c>
      <c r="AB4" s="203">
        <v>1515949</v>
      </c>
      <c r="AC4" s="203">
        <v>1640482</v>
      </c>
      <c r="AD4" s="203">
        <v>1562429</v>
      </c>
      <c r="AE4" s="203">
        <v>1792560</v>
      </c>
      <c r="AF4" s="203">
        <v>1797898</v>
      </c>
    </row>
    <row r="5" spans="1:32" ht="14.1" customHeight="1">
      <c r="A5" s="80" t="s">
        <v>242</v>
      </c>
      <c r="B5" s="202">
        <v>0</v>
      </c>
      <c r="C5" s="203">
        <v>0</v>
      </c>
      <c r="D5" s="203">
        <v>0</v>
      </c>
      <c r="E5" s="203">
        <v>0</v>
      </c>
      <c r="F5" s="203">
        <v>0</v>
      </c>
      <c r="G5" s="203">
        <v>0</v>
      </c>
      <c r="H5" s="203">
        <v>0</v>
      </c>
      <c r="I5" s="203">
        <v>0</v>
      </c>
      <c r="J5" s="203">
        <v>1250</v>
      </c>
      <c r="K5" s="203">
        <v>3039</v>
      </c>
      <c r="L5" s="203">
        <v>7045</v>
      </c>
      <c r="M5" s="203">
        <v>17534</v>
      </c>
      <c r="N5" s="203">
        <v>27757</v>
      </c>
      <c r="O5" s="203">
        <v>43831</v>
      </c>
      <c r="P5" s="203">
        <v>63183</v>
      </c>
      <c r="Q5" s="203">
        <v>108019</v>
      </c>
      <c r="R5" s="203">
        <v>167561</v>
      </c>
      <c r="S5" s="203">
        <v>187552</v>
      </c>
      <c r="T5" s="203">
        <v>248607</v>
      </c>
      <c r="U5" s="203">
        <v>287094</v>
      </c>
      <c r="V5" s="203">
        <v>353205</v>
      </c>
      <c r="W5" s="203">
        <v>320033</v>
      </c>
      <c r="X5" s="203">
        <v>386008</v>
      </c>
      <c r="Y5" s="203">
        <v>452840</v>
      </c>
      <c r="Z5" s="203">
        <v>394620</v>
      </c>
      <c r="AA5" s="203">
        <v>458823</v>
      </c>
      <c r="AB5" s="203">
        <v>518438</v>
      </c>
      <c r="AC5" s="203">
        <v>536234</v>
      </c>
      <c r="AD5" s="203">
        <v>527413</v>
      </c>
      <c r="AE5" s="203">
        <v>557167</v>
      </c>
      <c r="AF5" s="203">
        <v>530348</v>
      </c>
    </row>
    <row r="6" spans="1:32" ht="14.1" customHeight="1">
      <c r="A6" s="83" t="s">
        <v>243</v>
      </c>
      <c r="B6" s="202">
        <v>527253</v>
      </c>
      <c r="C6" s="203">
        <v>596758</v>
      </c>
      <c r="D6" s="203">
        <v>590886</v>
      </c>
      <c r="E6" s="203">
        <v>622436</v>
      </c>
      <c r="F6" s="203">
        <v>584114</v>
      </c>
      <c r="G6" s="203">
        <v>624150</v>
      </c>
      <c r="H6" s="203">
        <v>703191</v>
      </c>
      <c r="I6" s="203">
        <v>608347</v>
      </c>
      <c r="J6" s="203">
        <v>627717</v>
      </c>
      <c r="K6" s="203">
        <v>613879</v>
      </c>
      <c r="L6" s="203">
        <v>611814</v>
      </c>
      <c r="M6" s="203">
        <v>640219</v>
      </c>
      <c r="N6" s="203">
        <v>597399</v>
      </c>
      <c r="O6" s="203">
        <v>636052</v>
      </c>
      <c r="P6" s="203">
        <v>636396</v>
      </c>
      <c r="Q6" s="203">
        <v>645546</v>
      </c>
      <c r="R6" s="203">
        <v>643148</v>
      </c>
      <c r="S6" s="203">
        <v>681049</v>
      </c>
      <c r="T6" s="203">
        <v>773008</v>
      </c>
      <c r="U6" s="203">
        <v>828378</v>
      </c>
      <c r="V6" s="203">
        <v>848448</v>
      </c>
      <c r="W6" s="203">
        <v>749097</v>
      </c>
      <c r="X6" s="203">
        <v>786907</v>
      </c>
      <c r="Y6" s="203">
        <v>830245</v>
      </c>
      <c r="Z6" s="203">
        <v>706611</v>
      </c>
      <c r="AA6" s="203">
        <v>829499</v>
      </c>
      <c r="AB6" s="203">
        <v>804548</v>
      </c>
      <c r="AC6" s="203">
        <v>778911</v>
      </c>
      <c r="AD6" s="203">
        <v>724016</v>
      </c>
      <c r="AE6" s="203">
        <v>644933</v>
      </c>
      <c r="AF6" s="203">
        <v>630490</v>
      </c>
    </row>
    <row r="7" spans="1:32" ht="14.1" customHeight="1">
      <c r="A7" s="80" t="s">
        <v>244</v>
      </c>
      <c r="B7" s="202">
        <v>78409</v>
      </c>
      <c r="C7" s="203">
        <v>79792</v>
      </c>
      <c r="D7" s="203">
        <v>106793</v>
      </c>
      <c r="E7" s="203">
        <v>121097</v>
      </c>
      <c r="F7" s="203">
        <v>135251</v>
      </c>
      <c r="G7" s="203">
        <v>146281</v>
      </c>
      <c r="H7" s="203">
        <v>193432</v>
      </c>
      <c r="I7" s="203">
        <v>151947</v>
      </c>
      <c r="J7" s="203">
        <v>126639</v>
      </c>
      <c r="K7" s="203">
        <v>126931</v>
      </c>
      <c r="L7" s="203">
        <v>116128</v>
      </c>
      <c r="M7" s="203">
        <v>122815</v>
      </c>
      <c r="N7" s="203">
        <v>160568</v>
      </c>
      <c r="O7" s="203">
        <v>189478</v>
      </c>
      <c r="P7" s="203">
        <v>194410</v>
      </c>
      <c r="Q7" s="203">
        <v>201968</v>
      </c>
      <c r="R7" s="203">
        <v>221260</v>
      </c>
      <c r="S7" s="203">
        <v>246825</v>
      </c>
      <c r="T7" s="203">
        <v>291991</v>
      </c>
      <c r="U7" s="203">
        <v>335598</v>
      </c>
      <c r="V7" s="203">
        <v>379222</v>
      </c>
      <c r="W7" s="203">
        <v>397740</v>
      </c>
      <c r="X7" s="203">
        <v>472954</v>
      </c>
      <c r="Y7" s="203">
        <v>554988</v>
      </c>
      <c r="Z7" s="203">
        <v>564727</v>
      </c>
      <c r="AA7" s="203">
        <v>536224</v>
      </c>
      <c r="AB7" s="203">
        <v>568938</v>
      </c>
      <c r="AC7" s="203">
        <v>606195</v>
      </c>
      <c r="AD7" s="203">
        <v>584908</v>
      </c>
      <c r="AE7" s="203">
        <v>600907</v>
      </c>
      <c r="AF7" s="203">
        <v>631797</v>
      </c>
    </row>
    <row r="8" spans="1:32" ht="14.1" customHeight="1">
      <c r="A8" s="84" t="s">
        <v>245</v>
      </c>
      <c r="B8" s="204">
        <v>235505</v>
      </c>
      <c r="C8" s="205">
        <v>237570</v>
      </c>
      <c r="D8" s="205">
        <v>238604</v>
      </c>
      <c r="E8" s="205">
        <v>238603</v>
      </c>
      <c r="F8" s="205">
        <v>232406</v>
      </c>
      <c r="G8" s="205">
        <v>235539</v>
      </c>
      <c r="H8" s="205">
        <v>238332</v>
      </c>
      <c r="I8" s="205">
        <v>244637</v>
      </c>
      <c r="J8" s="205">
        <v>254138</v>
      </c>
      <c r="K8" s="205">
        <v>272803</v>
      </c>
      <c r="L8" s="205">
        <v>296239</v>
      </c>
      <c r="M8" s="205">
        <v>309850</v>
      </c>
      <c r="N8" s="205">
        <v>320815</v>
      </c>
      <c r="O8" s="205">
        <v>319621</v>
      </c>
      <c r="P8" s="205">
        <v>337131</v>
      </c>
      <c r="Q8" s="205">
        <v>349254</v>
      </c>
      <c r="R8" s="205">
        <v>386113</v>
      </c>
      <c r="S8" s="205">
        <v>376347</v>
      </c>
      <c r="T8" s="205">
        <v>379259</v>
      </c>
      <c r="U8" s="205">
        <v>376707</v>
      </c>
      <c r="V8" s="205">
        <v>386765</v>
      </c>
      <c r="W8" s="205">
        <v>383338</v>
      </c>
      <c r="X8" s="205">
        <v>394611</v>
      </c>
      <c r="Y8" s="205">
        <v>410360</v>
      </c>
      <c r="Z8" s="205">
        <v>412784</v>
      </c>
      <c r="AA8" s="205">
        <v>420615</v>
      </c>
      <c r="AB8" s="205">
        <v>433684</v>
      </c>
      <c r="AC8" s="205">
        <v>433795</v>
      </c>
      <c r="AD8" s="205">
        <v>437111</v>
      </c>
      <c r="AE8" s="205">
        <v>439023</v>
      </c>
      <c r="AF8" s="205">
        <v>440350</v>
      </c>
    </row>
    <row r="9" spans="1:32" ht="3.2" customHeight="1">
      <c r="A9" s="1"/>
      <c r="B9" s="206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</row>
    <row r="10" spans="1:32" ht="15.95" customHeight="1">
      <c r="A10" s="171" t="s">
        <v>246</v>
      </c>
      <c r="B10" s="208">
        <v>3137336</v>
      </c>
      <c r="C10" s="209">
        <v>3431391</v>
      </c>
      <c r="D10" s="209">
        <v>3328191</v>
      </c>
      <c r="E10" s="209">
        <v>3347422</v>
      </c>
      <c r="F10" s="209">
        <v>3111277</v>
      </c>
      <c r="G10" s="209">
        <v>3291097</v>
      </c>
      <c r="H10" s="209">
        <v>3607928</v>
      </c>
      <c r="I10" s="209">
        <v>3184538</v>
      </c>
      <c r="J10" s="209">
        <v>3247097</v>
      </c>
      <c r="K10" s="209">
        <v>3251114</v>
      </c>
      <c r="L10" s="209">
        <v>3091227</v>
      </c>
      <c r="M10" s="209">
        <v>3264971</v>
      </c>
      <c r="N10" s="209">
        <v>3166898</v>
      </c>
      <c r="O10" s="209">
        <v>3377141</v>
      </c>
      <c r="P10" s="209">
        <v>3398110</v>
      </c>
      <c r="Q10" s="209">
        <v>3542294</v>
      </c>
      <c r="R10" s="209">
        <v>3643716</v>
      </c>
      <c r="S10" s="209">
        <v>3582595</v>
      </c>
      <c r="T10" s="209">
        <v>4065399</v>
      </c>
      <c r="U10" s="209">
        <v>4259407</v>
      </c>
      <c r="V10" s="209">
        <v>4609959</v>
      </c>
      <c r="W10" s="209">
        <v>4164498</v>
      </c>
      <c r="X10" s="209">
        <v>4665583</v>
      </c>
      <c r="Y10" s="209">
        <v>5113339</v>
      </c>
      <c r="Z10" s="209">
        <v>4462472</v>
      </c>
      <c r="AA10" s="209">
        <v>4608522</v>
      </c>
      <c r="AB10" s="209">
        <v>5005297</v>
      </c>
      <c r="AC10" s="209">
        <v>5099663</v>
      </c>
      <c r="AD10" s="209">
        <v>4843240</v>
      </c>
      <c r="AE10" s="209">
        <v>5040334</v>
      </c>
      <c r="AF10" s="209">
        <v>4945140</v>
      </c>
    </row>
    <row r="11" spans="1:32">
      <c r="A11" s="1"/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</row>
    <row r="12" spans="1:32">
      <c r="A12" s="210" t="s">
        <v>247</v>
      </c>
      <c r="B12" s="211">
        <v>2901831</v>
      </c>
      <c r="C12" s="212">
        <v>3193821</v>
      </c>
      <c r="D12" s="212">
        <v>3089587</v>
      </c>
      <c r="E12" s="212">
        <v>3108819</v>
      </c>
      <c r="F12" s="212">
        <v>2878871</v>
      </c>
      <c r="G12" s="212">
        <v>3055558</v>
      </c>
      <c r="H12" s="212">
        <v>3369596</v>
      </c>
      <c r="I12" s="212">
        <v>2939901</v>
      </c>
      <c r="J12" s="212">
        <v>2992959</v>
      </c>
      <c r="K12" s="212">
        <v>2978311</v>
      </c>
      <c r="L12" s="212">
        <v>2794988</v>
      </c>
      <c r="M12" s="212">
        <v>2955121</v>
      </c>
      <c r="N12" s="212">
        <v>2846083</v>
      </c>
      <c r="O12" s="212">
        <v>3057520</v>
      </c>
      <c r="P12" s="212">
        <v>3060979</v>
      </c>
      <c r="Q12" s="212">
        <v>3193040</v>
      </c>
      <c r="R12" s="212">
        <v>3257603</v>
      </c>
      <c r="S12" s="212">
        <v>3206248</v>
      </c>
      <c r="T12" s="212">
        <v>3686140</v>
      </c>
      <c r="U12" s="212">
        <v>3882700</v>
      </c>
      <c r="V12" s="212">
        <v>4223194</v>
      </c>
      <c r="W12" s="212">
        <v>3781160</v>
      </c>
      <c r="X12" s="212">
        <v>4270972</v>
      </c>
      <c r="Y12" s="212">
        <v>4702979</v>
      </c>
      <c r="Z12" s="212">
        <v>4049688</v>
      </c>
      <c r="AA12" s="212">
        <v>4187907</v>
      </c>
      <c r="AB12" s="212">
        <v>4571613</v>
      </c>
      <c r="AC12" s="212">
        <v>4665868</v>
      </c>
      <c r="AD12" s="212">
        <v>4406129</v>
      </c>
      <c r="AE12" s="212">
        <v>4601311</v>
      </c>
      <c r="AF12" s="212">
        <v>4504790</v>
      </c>
    </row>
    <row r="13" spans="1:32">
      <c r="A13" s="24"/>
      <c r="B13" s="213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</row>
    <row r="14" spans="1:32" ht="18.75" customHeight="1">
      <c r="A14" s="24"/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</row>
    <row r="15" spans="1:32" ht="15.75">
      <c r="A15" s="75" t="s">
        <v>248</v>
      </c>
      <c r="B15" s="197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2" ht="18.75" customHeight="1">
      <c r="A16" s="1" t="s">
        <v>239</v>
      </c>
      <c r="B16" s="198">
        <v>1990</v>
      </c>
      <c r="C16" s="199">
        <v>1991</v>
      </c>
      <c r="D16" s="199">
        <v>1992</v>
      </c>
      <c r="E16" s="199">
        <v>1993</v>
      </c>
      <c r="F16" s="199">
        <v>1994</v>
      </c>
      <c r="G16" s="199">
        <v>1995</v>
      </c>
      <c r="H16" s="199">
        <v>1996</v>
      </c>
      <c r="I16" s="199">
        <v>1997</v>
      </c>
      <c r="J16" s="199">
        <v>1998</v>
      </c>
      <c r="K16" s="199">
        <v>1999</v>
      </c>
      <c r="L16" s="199">
        <v>2000</v>
      </c>
      <c r="M16" s="199">
        <v>2001</v>
      </c>
      <c r="N16" s="199">
        <v>2002</v>
      </c>
      <c r="O16" s="199">
        <v>2003</v>
      </c>
      <c r="P16" s="199">
        <v>2004</v>
      </c>
      <c r="Q16" s="199">
        <v>2005</v>
      </c>
      <c r="R16" s="199">
        <v>2006</v>
      </c>
      <c r="S16" s="199">
        <v>2007</v>
      </c>
      <c r="T16" s="199">
        <v>2008</v>
      </c>
      <c r="U16" s="199">
        <v>2009</v>
      </c>
      <c r="V16" s="199">
        <v>2010</v>
      </c>
      <c r="W16" s="199">
        <v>2011</v>
      </c>
      <c r="X16" s="199">
        <v>2012</v>
      </c>
      <c r="Y16" s="199">
        <v>2013</v>
      </c>
      <c r="Z16" s="199">
        <v>2014</v>
      </c>
      <c r="AA16" s="199">
        <v>2015</v>
      </c>
      <c r="AB16" s="199">
        <v>2016</v>
      </c>
      <c r="AC16" s="199">
        <v>2017</v>
      </c>
      <c r="AD16" s="199">
        <v>2018</v>
      </c>
      <c r="AE16" s="199">
        <v>2019</v>
      </c>
      <c r="AF16" s="199">
        <v>2020</v>
      </c>
    </row>
    <row r="17" spans="1:32" ht="14.1" customHeight="1">
      <c r="A17" s="77" t="s">
        <v>240</v>
      </c>
      <c r="B17" s="200">
        <v>22050</v>
      </c>
      <c r="C17" s="201">
        <v>23945</v>
      </c>
      <c r="D17" s="201">
        <v>22499</v>
      </c>
      <c r="E17" s="201">
        <v>22048</v>
      </c>
      <c r="F17" s="201">
        <v>19847</v>
      </c>
      <c r="G17" s="201">
        <v>20539</v>
      </c>
      <c r="H17" s="201">
        <v>21787</v>
      </c>
      <c r="I17" s="201">
        <v>18841</v>
      </c>
      <c r="J17" s="201">
        <v>19014</v>
      </c>
      <c r="K17" s="201">
        <v>18682</v>
      </c>
      <c r="L17" s="201">
        <v>16971</v>
      </c>
      <c r="M17" s="201">
        <v>17573</v>
      </c>
      <c r="N17" s="201">
        <v>16276</v>
      </c>
      <c r="O17" s="201">
        <v>17002</v>
      </c>
      <c r="P17" s="201">
        <v>16530</v>
      </c>
      <c r="Q17" s="201">
        <v>16761</v>
      </c>
      <c r="R17" s="201">
        <v>16154</v>
      </c>
      <c r="S17" s="201">
        <v>14306</v>
      </c>
      <c r="T17" s="201">
        <v>15348</v>
      </c>
      <c r="U17" s="201">
        <v>14966</v>
      </c>
      <c r="V17" s="201">
        <v>15869</v>
      </c>
      <c r="W17" s="201">
        <v>12302</v>
      </c>
      <c r="X17" s="201">
        <v>13194</v>
      </c>
      <c r="Y17" s="201">
        <v>13959</v>
      </c>
      <c r="Z17" s="201">
        <v>10608</v>
      </c>
      <c r="AA17" s="201">
        <v>11398</v>
      </c>
      <c r="AB17" s="201">
        <v>11856</v>
      </c>
      <c r="AC17" s="201">
        <v>11249</v>
      </c>
      <c r="AD17" s="201">
        <v>10263</v>
      </c>
      <c r="AE17" s="201">
        <v>10244</v>
      </c>
      <c r="AF17" s="201">
        <v>9312</v>
      </c>
    </row>
    <row r="18" spans="1:32" ht="14.1" customHeight="1">
      <c r="A18" s="80" t="s">
        <v>241</v>
      </c>
      <c r="B18" s="202">
        <v>1088</v>
      </c>
      <c r="C18" s="203">
        <v>1445</v>
      </c>
      <c r="D18" s="203">
        <v>1644</v>
      </c>
      <c r="E18" s="203">
        <v>1825</v>
      </c>
      <c r="F18" s="203">
        <v>1955</v>
      </c>
      <c r="G18" s="203">
        <v>2611</v>
      </c>
      <c r="H18" s="203">
        <v>3260</v>
      </c>
      <c r="I18" s="203">
        <v>3267</v>
      </c>
      <c r="J18" s="203">
        <v>3697</v>
      </c>
      <c r="K18" s="203">
        <v>3990</v>
      </c>
      <c r="L18" s="203">
        <v>3909</v>
      </c>
      <c r="M18" s="203">
        <v>4458</v>
      </c>
      <c r="N18" s="203">
        <v>4595</v>
      </c>
      <c r="O18" s="203">
        <v>5189</v>
      </c>
      <c r="P18" s="203">
        <v>5441</v>
      </c>
      <c r="Q18" s="203">
        <v>5921</v>
      </c>
      <c r="R18" s="203">
        <v>6449</v>
      </c>
      <c r="S18" s="203">
        <v>6903</v>
      </c>
      <c r="T18" s="203">
        <v>8737</v>
      </c>
      <c r="U18" s="203">
        <v>9780</v>
      </c>
      <c r="V18" s="203">
        <v>11098</v>
      </c>
      <c r="W18" s="203">
        <v>11123</v>
      </c>
      <c r="X18" s="203">
        <v>13383</v>
      </c>
      <c r="Y18" s="203">
        <v>15154</v>
      </c>
      <c r="Z18" s="203">
        <v>13452</v>
      </c>
      <c r="AA18" s="203">
        <v>12805</v>
      </c>
      <c r="AB18" s="203">
        <v>15360</v>
      </c>
      <c r="AC18" s="203">
        <v>16461</v>
      </c>
      <c r="AD18" s="203">
        <v>15782</v>
      </c>
      <c r="AE18" s="203">
        <v>18106</v>
      </c>
      <c r="AF18" s="203">
        <v>17836</v>
      </c>
    </row>
    <row r="19" spans="1:32" ht="14.1" customHeight="1">
      <c r="A19" s="80" t="s">
        <v>242</v>
      </c>
      <c r="B19" s="202">
        <v>0</v>
      </c>
      <c r="C19" s="203">
        <v>0</v>
      </c>
      <c r="D19" s="203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12</v>
      </c>
      <c r="K19" s="203">
        <v>29</v>
      </c>
      <c r="L19" s="203">
        <v>66</v>
      </c>
      <c r="M19" s="203">
        <v>165</v>
      </c>
      <c r="N19" s="203">
        <v>261</v>
      </c>
      <c r="O19" s="203">
        <v>413</v>
      </c>
      <c r="P19" s="203">
        <v>595</v>
      </c>
      <c r="Q19" s="203">
        <v>1018</v>
      </c>
      <c r="R19" s="203">
        <v>1573</v>
      </c>
      <c r="S19" s="203">
        <v>1764</v>
      </c>
      <c r="T19" s="203">
        <v>2341</v>
      </c>
      <c r="U19" s="203">
        <v>2705</v>
      </c>
      <c r="V19" s="203">
        <v>3329</v>
      </c>
      <c r="W19" s="203">
        <v>3019</v>
      </c>
      <c r="X19" s="203">
        <v>3642</v>
      </c>
      <c r="Y19" s="203">
        <v>4274</v>
      </c>
      <c r="Z19" s="203">
        <v>3726</v>
      </c>
      <c r="AA19" s="203">
        <v>4334</v>
      </c>
      <c r="AB19" s="203">
        <v>4912</v>
      </c>
      <c r="AC19" s="203">
        <v>5081</v>
      </c>
      <c r="AD19" s="203">
        <v>4998</v>
      </c>
      <c r="AE19" s="203">
        <v>5280</v>
      </c>
      <c r="AF19" s="203">
        <v>5027</v>
      </c>
    </row>
    <row r="20" spans="1:32" ht="14.1" customHeight="1">
      <c r="A20" s="83" t="s">
        <v>243</v>
      </c>
      <c r="B20" s="202">
        <v>4498</v>
      </c>
      <c r="C20" s="203">
        <v>5160</v>
      </c>
      <c r="D20" s="203">
        <v>5209</v>
      </c>
      <c r="E20" s="203">
        <v>5425</v>
      </c>
      <c r="F20" s="203">
        <v>5361</v>
      </c>
      <c r="G20" s="203">
        <v>5879</v>
      </c>
      <c r="H20" s="203">
        <v>6598</v>
      </c>
      <c r="I20" s="203">
        <v>5877</v>
      </c>
      <c r="J20" s="203">
        <v>6004</v>
      </c>
      <c r="K20" s="203">
        <v>5902</v>
      </c>
      <c r="L20" s="203">
        <v>6061</v>
      </c>
      <c r="M20" s="203">
        <v>6450</v>
      </c>
      <c r="N20" s="203">
        <v>6071</v>
      </c>
      <c r="O20" s="203">
        <v>6502</v>
      </c>
      <c r="P20" s="203">
        <v>6424</v>
      </c>
      <c r="Q20" s="203">
        <v>6543</v>
      </c>
      <c r="R20" s="203">
        <v>6662</v>
      </c>
      <c r="S20" s="203">
        <v>7061</v>
      </c>
      <c r="T20" s="203">
        <v>7925</v>
      </c>
      <c r="U20" s="203">
        <v>8363</v>
      </c>
      <c r="V20" s="203">
        <v>8649</v>
      </c>
      <c r="W20" s="203">
        <v>7773</v>
      </c>
      <c r="X20" s="203">
        <v>8140</v>
      </c>
      <c r="Y20" s="203">
        <v>8604</v>
      </c>
      <c r="Z20" s="203">
        <v>7423</v>
      </c>
      <c r="AA20" s="203">
        <v>8577</v>
      </c>
      <c r="AB20" s="203">
        <v>8174</v>
      </c>
      <c r="AC20" s="203">
        <v>8060</v>
      </c>
      <c r="AD20" s="203">
        <v>7494</v>
      </c>
      <c r="AE20" s="203">
        <v>6634</v>
      </c>
      <c r="AF20" s="203">
        <v>6620</v>
      </c>
    </row>
    <row r="21" spans="1:32" ht="14.1" customHeight="1">
      <c r="A21" s="80" t="s">
        <v>244</v>
      </c>
      <c r="B21" s="202">
        <v>744</v>
      </c>
      <c r="C21" s="203">
        <v>754</v>
      </c>
      <c r="D21" s="203">
        <v>1012</v>
      </c>
      <c r="E21" s="203">
        <v>1152</v>
      </c>
      <c r="F21" s="203">
        <v>1283</v>
      </c>
      <c r="G21" s="203">
        <v>1375</v>
      </c>
      <c r="H21" s="203">
        <v>1806</v>
      </c>
      <c r="I21" s="203">
        <v>1417</v>
      </c>
      <c r="J21" s="203">
        <v>1184</v>
      </c>
      <c r="K21" s="203">
        <v>1187</v>
      </c>
      <c r="L21" s="203">
        <v>1088</v>
      </c>
      <c r="M21" s="203">
        <v>1149</v>
      </c>
      <c r="N21" s="203">
        <v>1513</v>
      </c>
      <c r="O21" s="203">
        <v>1778</v>
      </c>
      <c r="P21" s="203">
        <v>1813</v>
      </c>
      <c r="Q21" s="203">
        <v>1888</v>
      </c>
      <c r="R21" s="203">
        <v>2068</v>
      </c>
      <c r="S21" s="203">
        <v>2308</v>
      </c>
      <c r="T21" s="203">
        <v>2712</v>
      </c>
      <c r="U21" s="203">
        <v>3047</v>
      </c>
      <c r="V21" s="203">
        <v>3397</v>
      </c>
      <c r="W21" s="203">
        <v>3528</v>
      </c>
      <c r="X21" s="203">
        <v>4207</v>
      </c>
      <c r="Y21" s="203">
        <v>4953</v>
      </c>
      <c r="Z21" s="203">
        <v>5015</v>
      </c>
      <c r="AA21" s="203">
        <v>4733</v>
      </c>
      <c r="AB21" s="203">
        <v>5021</v>
      </c>
      <c r="AC21" s="203">
        <v>5411</v>
      </c>
      <c r="AD21" s="203">
        <v>5190</v>
      </c>
      <c r="AE21" s="203">
        <v>5304</v>
      </c>
      <c r="AF21" s="203">
        <v>5577</v>
      </c>
    </row>
    <row r="22" spans="1:32" ht="14.1" customHeight="1">
      <c r="A22" s="84" t="s">
        <v>245</v>
      </c>
      <c r="B22" s="204">
        <v>2229</v>
      </c>
      <c r="C22" s="205">
        <v>2249</v>
      </c>
      <c r="D22" s="205">
        <v>2258</v>
      </c>
      <c r="E22" s="205">
        <v>2258</v>
      </c>
      <c r="F22" s="205">
        <v>2200</v>
      </c>
      <c r="G22" s="205">
        <v>2229</v>
      </c>
      <c r="H22" s="205">
        <v>2255</v>
      </c>
      <c r="I22" s="205">
        <v>2315</v>
      </c>
      <c r="J22" s="205">
        <v>2405</v>
      </c>
      <c r="K22" s="205">
        <v>2582</v>
      </c>
      <c r="L22" s="205">
        <v>2803</v>
      </c>
      <c r="M22" s="205">
        <v>2932</v>
      </c>
      <c r="N22" s="205">
        <v>3036</v>
      </c>
      <c r="O22" s="205">
        <v>3025</v>
      </c>
      <c r="P22" s="205">
        <v>3191</v>
      </c>
      <c r="Q22" s="205">
        <v>3305</v>
      </c>
      <c r="R22" s="205">
        <v>3654</v>
      </c>
      <c r="S22" s="205">
        <v>3561</v>
      </c>
      <c r="T22" s="205">
        <v>3589</v>
      </c>
      <c r="U22" s="205">
        <v>3565</v>
      </c>
      <c r="V22" s="205">
        <v>3660</v>
      </c>
      <c r="W22" s="205">
        <v>3628</v>
      </c>
      <c r="X22" s="205">
        <v>3734</v>
      </c>
      <c r="Y22" s="205">
        <v>3884</v>
      </c>
      <c r="Z22" s="205">
        <v>3906</v>
      </c>
      <c r="AA22" s="205">
        <v>3980</v>
      </c>
      <c r="AB22" s="205">
        <v>4104</v>
      </c>
      <c r="AC22" s="205">
        <v>4105</v>
      </c>
      <c r="AD22" s="205">
        <v>4136</v>
      </c>
      <c r="AE22" s="205">
        <v>4154</v>
      </c>
      <c r="AF22" s="205">
        <v>4167</v>
      </c>
    </row>
    <row r="23" spans="1:32" ht="3.2" customHeight="1">
      <c r="A23" s="1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</row>
    <row r="24" spans="1:32" ht="15.95" customHeight="1">
      <c r="A24" s="171" t="s">
        <v>246</v>
      </c>
      <c r="B24" s="208">
        <v>30609</v>
      </c>
      <c r="C24" s="209">
        <v>33553</v>
      </c>
      <c r="D24" s="209">
        <v>32622</v>
      </c>
      <c r="E24" s="209">
        <v>32708</v>
      </c>
      <c r="F24" s="209">
        <v>30646</v>
      </c>
      <c r="G24" s="209">
        <v>32633</v>
      </c>
      <c r="H24" s="209">
        <v>35706</v>
      </c>
      <c r="I24" s="209">
        <v>31717</v>
      </c>
      <c r="J24" s="209">
        <v>32316</v>
      </c>
      <c r="K24" s="209">
        <v>32372</v>
      </c>
      <c r="L24" s="209">
        <v>30898</v>
      </c>
      <c r="M24" s="209">
        <v>32727</v>
      </c>
      <c r="N24" s="209">
        <v>31752</v>
      </c>
      <c r="O24" s="209">
        <v>33909</v>
      </c>
      <c r="P24" s="209">
        <v>33994</v>
      </c>
      <c r="Q24" s="209">
        <v>35436</v>
      </c>
      <c r="R24" s="209">
        <v>36560</v>
      </c>
      <c r="S24" s="209">
        <v>35903</v>
      </c>
      <c r="T24" s="209">
        <v>40652</v>
      </c>
      <c r="U24" s="209">
        <v>42426</v>
      </c>
      <c r="V24" s="209">
        <v>46002</v>
      </c>
      <c r="W24" s="209">
        <v>41373</v>
      </c>
      <c r="X24" s="209">
        <v>46300</v>
      </c>
      <c r="Y24" s="209">
        <v>50828</v>
      </c>
      <c r="Z24" s="209">
        <v>44130</v>
      </c>
      <c r="AA24" s="209">
        <v>45827</v>
      </c>
      <c r="AB24" s="209">
        <v>49427</v>
      </c>
      <c r="AC24" s="209">
        <v>50367</v>
      </c>
      <c r="AD24" s="209">
        <v>47863</v>
      </c>
      <c r="AE24" s="209">
        <v>49722</v>
      </c>
      <c r="AF24" s="209">
        <v>48539</v>
      </c>
    </row>
    <row r="25" spans="1:32">
      <c r="A25" s="1"/>
      <c r="B25" s="206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</row>
    <row r="26" spans="1:32">
      <c r="A26" s="210" t="s">
        <v>247</v>
      </c>
      <c r="B26" s="211">
        <v>28380</v>
      </c>
      <c r="C26" s="212">
        <v>31304</v>
      </c>
      <c r="D26" s="212">
        <v>30364</v>
      </c>
      <c r="E26" s="212">
        <v>30450</v>
      </c>
      <c r="F26" s="212">
        <v>28446</v>
      </c>
      <c r="G26" s="212">
        <v>30404</v>
      </c>
      <c r="H26" s="212">
        <v>33451</v>
      </c>
      <c r="I26" s="212">
        <v>29402</v>
      </c>
      <c r="J26" s="212">
        <v>29911</v>
      </c>
      <c r="K26" s="212">
        <v>29790</v>
      </c>
      <c r="L26" s="212">
        <v>28095</v>
      </c>
      <c r="M26" s="212">
        <v>29795</v>
      </c>
      <c r="N26" s="212">
        <v>28716</v>
      </c>
      <c r="O26" s="212">
        <v>30884</v>
      </c>
      <c r="P26" s="212">
        <v>30803</v>
      </c>
      <c r="Q26" s="212">
        <v>32131</v>
      </c>
      <c r="R26" s="212">
        <v>32906</v>
      </c>
      <c r="S26" s="212">
        <v>32342</v>
      </c>
      <c r="T26" s="212">
        <v>37063</v>
      </c>
      <c r="U26" s="212">
        <v>38861</v>
      </c>
      <c r="V26" s="212">
        <v>42342</v>
      </c>
      <c r="W26" s="212">
        <v>37745</v>
      </c>
      <c r="X26" s="212">
        <v>42566</v>
      </c>
      <c r="Y26" s="212">
        <v>46944</v>
      </c>
      <c r="Z26" s="212">
        <v>40224</v>
      </c>
      <c r="AA26" s="212">
        <v>41847</v>
      </c>
      <c r="AB26" s="212">
        <v>45323</v>
      </c>
      <c r="AC26" s="212">
        <v>46262</v>
      </c>
      <c r="AD26" s="212">
        <v>43727</v>
      </c>
      <c r="AE26" s="212">
        <v>45568</v>
      </c>
      <c r="AF26" s="212">
        <v>44372</v>
      </c>
    </row>
    <row r="27" spans="1:32">
      <c r="A27" s="24"/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</row>
    <row r="28" spans="1:32" ht="14.1" customHeight="1">
      <c r="A28" s="24"/>
      <c r="B28" s="213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</row>
    <row r="29" spans="1:32" ht="15.75">
      <c r="A29" s="75" t="s">
        <v>249</v>
      </c>
      <c r="B29" s="19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</row>
    <row r="30" spans="1:32" ht="18.75" customHeight="1">
      <c r="A30" s="1" t="s">
        <v>239</v>
      </c>
      <c r="B30" s="198">
        <v>1990</v>
      </c>
      <c r="C30" s="199">
        <v>1991</v>
      </c>
      <c r="D30" s="199">
        <v>1992</v>
      </c>
      <c r="E30" s="199">
        <v>1993</v>
      </c>
      <c r="F30" s="199">
        <v>1994</v>
      </c>
      <c r="G30" s="199">
        <v>1995</v>
      </c>
      <c r="H30" s="199">
        <v>1996</v>
      </c>
      <c r="I30" s="199">
        <v>1997</v>
      </c>
      <c r="J30" s="199">
        <v>1998</v>
      </c>
      <c r="K30" s="199">
        <v>1999</v>
      </c>
      <c r="L30" s="199">
        <v>2000</v>
      </c>
      <c r="M30" s="199">
        <v>2001</v>
      </c>
      <c r="N30" s="199">
        <v>2002</v>
      </c>
      <c r="O30" s="199">
        <v>2003</v>
      </c>
      <c r="P30" s="199">
        <v>2004</v>
      </c>
      <c r="Q30" s="199">
        <v>2005</v>
      </c>
      <c r="R30" s="199">
        <v>2006</v>
      </c>
      <c r="S30" s="199">
        <v>2007</v>
      </c>
      <c r="T30" s="199">
        <v>2008</v>
      </c>
      <c r="U30" s="199">
        <v>2009</v>
      </c>
      <c r="V30" s="199">
        <v>2010</v>
      </c>
      <c r="W30" s="199">
        <v>2011</v>
      </c>
      <c r="X30" s="199">
        <v>2012</v>
      </c>
      <c r="Y30" s="199">
        <v>2013</v>
      </c>
      <c r="Z30" s="199">
        <v>2014</v>
      </c>
      <c r="AA30" s="199">
        <v>2015</v>
      </c>
      <c r="AB30" s="199">
        <v>2016</v>
      </c>
      <c r="AC30" s="199">
        <v>2017</v>
      </c>
      <c r="AD30" s="199">
        <v>2018</v>
      </c>
      <c r="AE30" s="199">
        <v>2019</v>
      </c>
      <c r="AF30" s="199">
        <v>2020</v>
      </c>
    </row>
    <row r="31" spans="1:32" ht="14.1" customHeight="1">
      <c r="A31" s="77" t="s">
        <v>240</v>
      </c>
      <c r="B31" s="200">
        <v>2278832</v>
      </c>
      <c r="C31" s="201">
        <v>2254679</v>
      </c>
      <c r="D31" s="201">
        <v>2212616</v>
      </c>
      <c r="E31" s="201">
        <v>2161364</v>
      </c>
      <c r="F31" s="201">
        <v>2110883</v>
      </c>
      <c r="G31" s="201">
        <v>2037100</v>
      </c>
      <c r="H31" s="201">
        <v>1997067</v>
      </c>
      <c r="I31" s="201">
        <v>1948073</v>
      </c>
      <c r="J31" s="201">
        <v>1903139</v>
      </c>
      <c r="K31" s="201">
        <v>1861130</v>
      </c>
      <c r="L31" s="201">
        <v>1823013</v>
      </c>
      <c r="M31" s="201">
        <v>1771830</v>
      </c>
      <c r="N31" s="201">
        <v>1741416</v>
      </c>
      <c r="O31" s="201">
        <v>1706668</v>
      </c>
      <c r="P31" s="201">
        <v>1674653</v>
      </c>
      <c r="Q31" s="201">
        <v>1646808</v>
      </c>
      <c r="R31" s="201">
        <v>1624278</v>
      </c>
      <c r="S31" s="201">
        <v>1591861</v>
      </c>
      <c r="T31" s="201">
        <v>1572813</v>
      </c>
      <c r="U31" s="201">
        <v>1555772</v>
      </c>
      <c r="V31" s="201">
        <v>1491922</v>
      </c>
      <c r="W31" s="201">
        <v>1414810</v>
      </c>
      <c r="X31" s="201">
        <v>1366072</v>
      </c>
      <c r="Y31" s="201">
        <v>1323702</v>
      </c>
      <c r="Z31" s="201">
        <v>1270868</v>
      </c>
      <c r="AA31" s="201">
        <v>1251512</v>
      </c>
      <c r="AB31" s="201">
        <v>1224192</v>
      </c>
      <c r="AC31" s="201">
        <v>1195447</v>
      </c>
      <c r="AD31" s="201">
        <v>1169998</v>
      </c>
      <c r="AE31" s="201">
        <v>1145872</v>
      </c>
      <c r="AF31" s="201">
        <v>1118979</v>
      </c>
    </row>
    <row r="32" spans="1:32" ht="14.1" customHeight="1">
      <c r="A32" s="80" t="s">
        <v>241</v>
      </c>
      <c r="B32" s="202">
        <v>116163</v>
      </c>
      <c r="C32" s="203">
        <v>138689</v>
      </c>
      <c r="D32" s="203">
        <v>163558</v>
      </c>
      <c r="E32" s="203">
        <v>182235</v>
      </c>
      <c r="F32" s="203">
        <v>212096</v>
      </c>
      <c r="G32" s="203">
        <v>256165</v>
      </c>
      <c r="H32" s="203">
        <v>297387</v>
      </c>
      <c r="I32" s="203">
        <v>334180</v>
      </c>
      <c r="J32" s="203">
        <v>364286</v>
      </c>
      <c r="K32" s="203">
        <v>391294</v>
      </c>
      <c r="L32" s="203">
        <v>416028</v>
      </c>
      <c r="M32" s="203">
        <v>446009</v>
      </c>
      <c r="N32" s="203">
        <v>488956</v>
      </c>
      <c r="O32" s="203">
        <v>515003</v>
      </c>
      <c r="P32" s="203">
        <v>547645</v>
      </c>
      <c r="Q32" s="203">
        <v>579866</v>
      </c>
      <c r="R32" s="203">
        <v>645149</v>
      </c>
      <c r="S32" s="203">
        <v>755778</v>
      </c>
      <c r="T32" s="203">
        <v>887558</v>
      </c>
      <c r="U32" s="203">
        <v>997266</v>
      </c>
      <c r="V32" s="203">
        <v>1044592</v>
      </c>
      <c r="W32" s="203">
        <v>1229720</v>
      </c>
      <c r="X32" s="203">
        <v>1372772</v>
      </c>
      <c r="Y32" s="203">
        <v>1459188</v>
      </c>
      <c r="Z32" s="203">
        <v>1535614</v>
      </c>
      <c r="AA32" s="203">
        <v>1359877</v>
      </c>
      <c r="AB32" s="203">
        <v>1571467</v>
      </c>
      <c r="AC32" s="203">
        <v>1729944</v>
      </c>
      <c r="AD32" s="203">
        <v>1730016</v>
      </c>
      <c r="AE32" s="203">
        <v>1944693</v>
      </c>
      <c r="AF32" s="203">
        <v>2029414</v>
      </c>
    </row>
    <row r="33" spans="1:32" ht="14.1" customHeight="1">
      <c r="A33" s="80" t="s">
        <v>242</v>
      </c>
      <c r="B33" s="202">
        <v>0</v>
      </c>
      <c r="C33" s="203">
        <v>0</v>
      </c>
      <c r="D33" s="203">
        <v>0</v>
      </c>
      <c r="E33" s="203">
        <v>0</v>
      </c>
      <c r="F33" s="203">
        <v>0</v>
      </c>
      <c r="G33" s="203">
        <v>0</v>
      </c>
      <c r="H33" s="203">
        <v>0</v>
      </c>
      <c r="I33" s="203">
        <v>0</v>
      </c>
      <c r="J33" s="203">
        <v>1268</v>
      </c>
      <c r="K33" s="203">
        <v>3068</v>
      </c>
      <c r="L33" s="203">
        <v>7660</v>
      </c>
      <c r="M33" s="203">
        <v>17889</v>
      </c>
      <c r="N33" s="203">
        <v>30052</v>
      </c>
      <c r="O33" s="203">
        <v>44557</v>
      </c>
      <c r="P33" s="203">
        <v>64826</v>
      </c>
      <c r="Q33" s="203">
        <v>107506</v>
      </c>
      <c r="R33" s="203">
        <v>170838</v>
      </c>
      <c r="S33" s="203">
        <v>211739</v>
      </c>
      <c r="T33" s="203">
        <v>258590</v>
      </c>
      <c r="U33" s="203">
        <v>302928</v>
      </c>
      <c r="V33" s="203">
        <v>337722</v>
      </c>
      <c r="W33" s="203">
        <v>373885</v>
      </c>
      <c r="X33" s="203">
        <v>406362</v>
      </c>
      <c r="Y33" s="203">
        <v>437356</v>
      </c>
      <c r="Z33" s="203">
        <v>480990</v>
      </c>
      <c r="AA33" s="203">
        <v>512558</v>
      </c>
      <c r="AB33" s="203">
        <v>544907</v>
      </c>
      <c r="AC33" s="203">
        <v>579935</v>
      </c>
      <c r="AD33" s="203">
        <v>610937</v>
      </c>
      <c r="AE33" s="203">
        <v>633809</v>
      </c>
      <c r="AF33" s="203">
        <v>646665</v>
      </c>
    </row>
    <row r="34" spans="1:32" ht="14.1" customHeight="1">
      <c r="A34" s="83" t="s">
        <v>243</v>
      </c>
      <c r="B34" s="202">
        <v>542352</v>
      </c>
      <c r="C34" s="203">
        <v>573796</v>
      </c>
      <c r="D34" s="203">
        <v>584965</v>
      </c>
      <c r="E34" s="203">
        <v>618033</v>
      </c>
      <c r="F34" s="203">
        <v>621530</v>
      </c>
      <c r="G34" s="203">
        <v>629534</v>
      </c>
      <c r="H34" s="203">
        <v>666196</v>
      </c>
      <c r="I34" s="203">
        <v>630591</v>
      </c>
      <c r="J34" s="203">
        <v>632246</v>
      </c>
      <c r="K34" s="203">
        <v>611318</v>
      </c>
      <c r="L34" s="203">
        <v>646934</v>
      </c>
      <c r="M34" s="203">
        <v>649009</v>
      </c>
      <c r="N34" s="203">
        <v>638467</v>
      </c>
      <c r="O34" s="203">
        <v>638169</v>
      </c>
      <c r="P34" s="203">
        <v>646664</v>
      </c>
      <c r="Q34" s="203">
        <v>639986</v>
      </c>
      <c r="R34" s="203">
        <v>651021</v>
      </c>
      <c r="S34" s="203">
        <v>731977</v>
      </c>
      <c r="T34" s="203">
        <v>789992</v>
      </c>
      <c r="U34" s="203">
        <v>846433</v>
      </c>
      <c r="V34" s="203">
        <v>826976</v>
      </c>
      <c r="W34" s="203">
        <v>814131</v>
      </c>
      <c r="X34" s="203">
        <v>809257</v>
      </c>
      <c r="Y34" s="203">
        <v>812719</v>
      </c>
      <c r="Z34" s="203">
        <v>794401</v>
      </c>
      <c r="AA34" s="203">
        <v>879735</v>
      </c>
      <c r="AB34" s="203">
        <v>825684</v>
      </c>
      <c r="AC34" s="203">
        <v>814195</v>
      </c>
      <c r="AD34" s="203">
        <v>783123</v>
      </c>
      <c r="AE34" s="203">
        <v>704942</v>
      </c>
      <c r="AF34" s="203">
        <v>713387</v>
      </c>
    </row>
    <row r="35" spans="1:32" ht="14.1" customHeight="1">
      <c r="A35" s="80" t="s">
        <v>244</v>
      </c>
      <c r="B35" s="202">
        <v>78493</v>
      </c>
      <c r="C35" s="203">
        <v>79667</v>
      </c>
      <c r="D35" s="203">
        <v>106763</v>
      </c>
      <c r="E35" s="203">
        <v>121073</v>
      </c>
      <c r="F35" s="203">
        <v>135499</v>
      </c>
      <c r="G35" s="203">
        <v>146324</v>
      </c>
      <c r="H35" s="203">
        <v>193116</v>
      </c>
      <c r="I35" s="203">
        <v>152132</v>
      </c>
      <c r="J35" s="203">
        <v>126679</v>
      </c>
      <c r="K35" s="203">
        <v>126916</v>
      </c>
      <c r="L35" s="203">
        <v>116467</v>
      </c>
      <c r="M35" s="203">
        <v>122903</v>
      </c>
      <c r="N35" s="203">
        <v>160978</v>
      </c>
      <c r="O35" s="203">
        <v>189510</v>
      </c>
      <c r="P35" s="203">
        <v>194531</v>
      </c>
      <c r="Q35" s="203">
        <v>201918</v>
      </c>
      <c r="R35" s="203">
        <v>221363</v>
      </c>
      <c r="S35" s="203">
        <v>247419</v>
      </c>
      <c r="T35" s="203">
        <v>292186</v>
      </c>
      <c r="U35" s="203">
        <v>335834</v>
      </c>
      <c r="V35" s="203">
        <v>378966</v>
      </c>
      <c r="W35" s="203">
        <v>398519</v>
      </c>
      <c r="X35" s="203">
        <v>473229</v>
      </c>
      <c r="Y35" s="203">
        <v>554770</v>
      </c>
      <c r="Z35" s="203">
        <v>565672</v>
      </c>
      <c r="AA35" s="203">
        <v>536773</v>
      </c>
      <c r="AB35" s="203">
        <v>569185</v>
      </c>
      <c r="AC35" s="203">
        <v>606614</v>
      </c>
      <c r="AD35" s="203">
        <v>585655</v>
      </c>
      <c r="AE35" s="203">
        <v>601624</v>
      </c>
      <c r="AF35" s="203">
        <v>632849</v>
      </c>
    </row>
    <row r="36" spans="1:32" ht="14.1" customHeight="1">
      <c r="A36" s="84" t="s">
        <v>245</v>
      </c>
      <c r="B36" s="204">
        <v>235505</v>
      </c>
      <c r="C36" s="205">
        <v>237571</v>
      </c>
      <c r="D36" s="205">
        <v>238603</v>
      </c>
      <c r="E36" s="205">
        <v>238603</v>
      </c>
      <c r="F36" s="205">
        <v>232406</v>
      </c>
      <c r="G36" s="205">
        <v>235539</v>
      </c>
      <c r="H36" s="205">
        <v>238332</v>
      </c>
      <c r="I36" s="205">
        <v>244636</v>
      </c>
      <c r="J36" s="205">
        <v>254138</v>
      </c>
      <c r="K36" s="205">
        <v>272803</v>
      </c>
      <c r="L36" s="205">
        <v>296238</v>
      </c>
      <c r="M36" s="205">
        <v>309850</v>
      </c>
      <c r="N36" s="205">
        <v>320815</v>
      </c>
      <c r="O36" s="205">
        <v>319620</v>
      </c>
      <c r="P36" s="205">
        <v>337131</v>
      </c>
      <c r="Q36" s="205">
        <v>349253</v>
      </c>
      <c r="R36" s="205">
        <v>386112</v>
      </c>
      <c r="S36" s="205">
        <v>376347</v>
      </c>
      <c r="T36" s="205">
        <v>379259</v>
      </c>
      <c r="U36" s="205">
        <v>376706</v>
      </c>
      <c r="V36" s="205">
        <v>386766</v>
      </c>
      <c r="W36" s="205">
        <v>383338</v>
      </c>
      <c r="X36" s="205">
        <v>394611</v>
      </c>
      <c r="Y36" s="205">
        <v>410360</v>
      </c>
      <c r="Z36" s="205">
        <v>412783</v>
      </c>
      <c r="AA36" s="205">
        <v>420615</v>
      </c>
      <c r="AB36" s="205">
        <v>433684</v>
      </c>
      <c r="AC36" s="205">
        <v>433794</v>
      </c>
      <c r="AD36" s="205">
        <v>437110</v>
      </c>
      <c r="AE36" s="205">
        <v>439023</v>
      </c>
      <c r="AF36" s="205">
        <v>440350</v>
      </c>
    </row>
    <row r="37" spans="1:32" ht="3.2" customHeight="1">
      <c r="A37" s="1"/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</row>
    <row r="38" spans="1:32" ht="15.95" customHeight="1">
      <c r="A38" s="171" t="s">
        <v>246</v>
      </c>
      <c r="B38" s="208">
        <v>3251345</v>
      </c>
      <c r="C38" s="209">
        <v>3284402</v>
      </c>
      <c r="D38" s="209">
        <v>3306505</v>
      </c>
      <c r="E38" s="209">
        <v>3321308</v>
      </c>
      <c r="F38" s="209">
        <v>3312414</v>
      </c>
      <c r="G38" s="209">
        <v>3304662</v>
      </c>
      <c r="H38" s="209">
        <v>3392098</v>
      </c>
      <c r="I38" s="209">
        <v>3309612</v>
      </c>
      <c r="J38" s="209">
        <v>3281756</v>
      </c>
      <c r="K38" s="209">
        <v>3266529</v>
      </c>
      <c r="L38" s="209">
        <v>3306340</v>
      </c>
      <c r="M38" s="209">
        <v>3317490</v>
      </c>
      <c r="N38" s="209">
        <v>3380684</v>
      </c>
      <c r="O38" s="209">
        <v>3413527</v>
      </c>
      <c r="P38" s="209">
        <v>3465450</v>
      </c>
      <c r="Q38" s="209">
        <v>3525337</v>
      </c>
      <c r="R38" s="209">
        <v>3698761</v>
      </c>
      <c r="S38" s="209">
        <v>3915121</v>
      </c>
      <c r="T38" s="209">
        <v>4180398</v>
      </c>
      <c r="U38" s="209">
        <v>4414939</v>
      </c>
      <c r="V38" s="209">
        <v>4466944</v>
      </c>
      <c r="W38" s="209">
        <v>4614403</v>
      </c>
      <c r="X38" s="209">
        <v>4822303</v>
      </c>
      <c r="Y38" s="209">
        <v>4998095</v>
      </c>
      <c r="Z38" s="209">
        <v>5060328</v>
      </c>
      <c r="AA38" s="209">
        <v>4961070</v>
      </c>
      <c r="AB38" s="209">
        <v>5169119</v>
      </c>
      <c r="AC38" s="209">
        <v>5359929</v>
      </c>
      <c r="AD38" s="209">
        <v>5316839</v>
      </c>
      <c r="AE38" s="209">
        <v>5469963</v>
      </c>
      <c r="AF38" s="209">
        <v>5581644</v>
      </c>
    </row>
    <row r="39" spans="1:32">
      <c r="A39" s="1"/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</row>
    <row r="40" spans="1:32">
      <c r="A40" s="210" t="s">
        <v>247</v>
      </c>
      <c r="B40" s="211">
        <v>3015840</v>
      </c>
      <c r="C40" s="212">
        <v>3046831</v>
      </c>
      <c r="D40" s="212">
        <v>3067902</v>
      </c>
      <c r="E40" s="212">
        <v>3082705</v>
      </c>
      <c r="F40" s="212">
        <v>3080008</v>
      </c>
      <c r="G40" s="212">
        <v>3069123</v>
      </c>
      <c r="H40" s="212">
        <v>3153766</v>
      </c>
      <c r="I40" s="212">
        <v>3064976</v>
      </c>
      <c r="J40" s="212">
        <v>3027618</v>
      </c>
      <c r="K40" s="212">
        <v>2993726</v>
      </c>
      <c r="L40" s="212">
        <v>3010102</v>
      </c>
      <c r="M40" s="212">
        <v>3007640</v>
      </c>
      <c r="N40" s="212">
        <v>3059869</v>
      </c>
      <c r="O40" s="212">
        <v>3093907</v>
      </c>
      <c r="P40" s="212">
        <v>3128319</v>
      </c>
      <c r="Q40" s="212">
        <v>3176084</v>
      </c>
      <c r="R40" s="212">
        <v>3312649</v>
      </c>
      <c r="S40" s="212">
        <v>3538774</v>
      </c>
      <c r="T40" s="212">
        <v>3801139</v>
      </c>
      <c r="U40" s="212">
        <v>4038233</v>
      </c>
      <c r="V40" s="212">
        <v>4080178</v>
      </c>
      <c r="W40" s="212">
        <v>4231065</v>
      </c>
      <c r="X40" s="212">
        <v>4427692</v>
      </c>
      <c r="Y40" s="212">
        <v>4587735</v>
      </c>
      <c r="Z40" s="212">
        <v>4647545</v>
      </c>
      <c r="AA40" s="212">
        <v>4540455</v>
      </c>
      <c r="AB40" s="212">
        <v>4735435</v>
      </c>
      <c r="AC40" s="212">
        <v>4926135</v>
      </c>
      <c r="AD40" s="212">
        <v>4879729</v>
      </c>
      <c r="AE40" s="212">
        <v>5030940</v>
      </c>
      <c r="AF40" s="212">
        <v>5141294</v>
      </c>
    </row>
    <row r="41" spans="1:32">
      <c r="A41" s="24"/>
      <c r="B41" s="213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</row>
    <row r="42" spans="1:32" ht="14.1" customHeight="1">
      <c r="A42" s="24"/>
      <c r="B42" s="213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</row>
    <row r="43" spans="1:32" ht="15.75">
      <c r="A43" s="75" t="s">
        <v>250</v>
      </c>
      <c r="B43" s="197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</row>
    <row r="44" spans="1:32" ht="18.75" customHeight="1">
      <c r="A44" s="1" t="s">
        <v>239</v>
      </c>
      <c r="B44" s="198">
        <v>1990</v>
      </c>
      <c r="C44" s="199">
        <v>1991</v>
      </c>
      <c r="D44" s="199">
        <v>1992</v>
      </c>
      <c r="E44" s="199">
        <v>1993</v>
      </c>
      <c r="F44" s="199">
        <v>1994</v>
      </c>
      <c r="G44" s="199">
        <v>1995</v>
      </c>
      <c r="H44" s="199">
        <v>1996</v>
      </c>
      <c r="I44" s="199">
        <v>1997</v>
      </c>
      <c r="J44" s="199">
        <v>1998</v>
      </c>
      <c r="K44" s="199">
        <v>1999</v>
      </c>
      <c r="L44" s="199">
        <v>2000</v>
      </c>
      <c r="M44" s="199">
        <v>2001</v>
      </c>
      <c r="N44" s="199">
        <v>2002</v>
      </c>
      <c r="O44" s="199">
        <v>2003</v>
      </c>
      <c r="P44" s="199">
        <v>2004</v>
      </c>
      <c r="Q44" s="199">
        <v>2005</v>
      </c>
      <c r="R44" s="199">
        <v>2006</v>
      </c>
      <c r="S44" s="199">
        <v>2007</v>
      </c>
      <c r="T44" s="199">
        <v>2008</v>
      </c>
      <c r="U44" s="199">
        <v>2009</v>
      </c>
      <c r="V44" s="199">
        <v>2010</v>
      </c>
      <c r="W44" s="199">
        <v>2011</v>
      </c>
      <c r="X44" s="199">
        <v>2012</v>
      </c>
      <c r="Y44" s="199">
        <v>2013</v>
      </c>
      <c r="Z44" s="199">
        <v>2014</v>
      </c>
      <c r="AA44" s="199">
        <v>2015</v>
      </c>
      <c r="AB44" s="199">
        <v>2016</v>
      </c>
      <c r="AC44" s="199">
        <v>2017</v>
      </c>
      <c r="AD44" s="199">
        <v>2018</v>
      </c>
      <c r="AE44" s="199">
        <v>2019</v>
      </c>
      <c r="AF44" s="199">
        <v>2020</v>
      </c>
    </row>
    <row r="45" spans="1:32" ht="14.1" customHeight="1">
      <c r="A45" s="77" t="s">
        <v>240</v>
      </c>
      <c r="B45" s="200">
        <v>23001</v>
      </c>
      <c r="C45" s="201">
        <v>22768</v>
      </c>
      <c r="D45" s="201">
        <v>22354</v>
      </c>
      <c r="E45" s="201">
        <v>21845</v>
      </c>
      <c r="F45" s="201">
        <v>21345</v>
      </c>
      <c r="G45" s="201">
        <v>20609</v>
      </c>
      <c r="H45" s="201">
        <v>20213</v>
      </c>
      <c r="I45" s="201">
        <v>19727</v>
      </c>
      <c r="J45" s="201">
        <v>19273</v>
      </c>
      <c r="K45" s="201">
        <v>18843</v>
      </c>
      <c r="L45" s="201">
        <v>18446</v>
      </c>
      <c r="M45" s="201">
        <v>17928</v>
      </c>
      <c r="N45" s="201">
        <v>17623</v>
      </c>
      <c r="O45" s="201">
        <v>17279</v>
      </c>
      <c r="P45" s="201">
        <v>16959</v>
      </c>
      <c r="Q45" s="201">
        <v>16682</v>
      </c>
      <c r="R45" s="201">
        <v>16466</v>
      </c>
      <c r="S45" s="201">
        <v>16150</v>
      </c>
      <c r="T45" s="201">
        <v>15968</v>
      </c>
      <c r="U45" s="201">
        <v>15806</v>
      </c>
      <c r="V45" s="201">
        <v>15168</v>
      </c>
      <c r="W45" s="201">
        <v>14393</v>
      </c>
      <c r="X45" s="201">
        <v>13903</v>
      </c>
      <c r="Y45" s="201">
        <v>13478</v>
      </c>
      <c r="Z45" s="201">
        <v>12946</v>
      </c>
      <c r="AA45" s="201">
        <v>12750</v>
      </c>
      <c r="AB45" s="201">
        <v>12472</v>
      </c>
      <c r="AC45" s="201">
        <v>12180</v>
      </c>
      <c r="AD45" s="201">
        <v>11919</v>
      </c>
      <c r="AE45" s="201">
        <v>11672</v>
      </c>
      <c r="AF45" s="201">
        <v>11397</v>
      </c>
    </row>
    <row r="46" spans="1:32" ht="14.1" customHeight="1">
      <c r="A46" s="80" t="s">
        <v>241</v>
      </c>
      <c r="B46" s="202">
        <v>1133</v>
      </c>
      <c r="C46" s="203">
        <v>1372</v>
      </c>
      <c r="D46" s="203">
        <v>1630</v>
      </c>
      <c r="E46" s="203">
        <v>1810</v>
      </c>
      <c r="F46" s="203">
        <v>2108</v>
      </c>
      <c r="G46" s="203">
        <v>2623</v>
      </c>
      <c r="H46" s="203">
        <v>3026</v>
      </c>
      <c r="I46" s="203">
        <v>3422</v>
      </c>
      <c r="J46" s="203">
        <v>3743</v>
      </c>
      <c r="K46" s="203">
        <v>4011</v>
      </c>
      <c r="L46" s="203">
        <v>4249</v>
      </c>
      <c r="M46" s="203">
        <v>4542</v>
      </c>
      <c r="N46" s="203">
        <v>4970</v>
      </c>
      <c r="O46" s="203">
        <v>5252</v>
      </c>
      <c r="P46" s="203">
        <v>5573</v>
      </c>
      <c r="Q46" s="203">
        <v>5891</v>
      </c>
      <c r="R46" s="203">
        <v>6582</v>
      </c>
      <c r="S46" s="203">
        <v>7680</v>
      </c>
      <c r="T46" s="203">
        <v>9018</v>
      </c>
      <c r="U46" s="203">
        <v>10192</v>
      </c>
      <c r="V46" s="203">
        <v>10707</v>
      </c>
      <c r="W46" s="203">
        <v>12462</v>
      </c>
      <c r="X46" s="203">
        <v>13855</v>
      </c>
      <c r="Y46" s="203">
        <v>14780</v>
      </c>
      <c r="Z46" s="203">
        <v>15513</v>
      </c>
      <c r="AA46" s="203">
        <v>14033</v>
      </c>
      <c r="AB46" s="203">
        <v>15951</v>
      </c>
      <c r="AC46" s="203">
        <v>17411</v>
      </c>
      <c r="AD46" s="203">
        <v>17564</v>
      </c>
      <c r="AE46" s="203">
        <v>19722</v>
      </c>
      <c r="AF46" s="203">
        <v>20290</v>
      </c>
    </row>
    <row r="47" spans="1:32" ht="14.1" customHeight="1">
      <c r="A47" s="80" t="s">
        <v>242</v>
      </c>
      <c r="B47" s="202">
        <v>0</v>
      </c>
      <c r="C47" s="203">
        <v>0</v>
      </c>
      <c r="D47" s="203">
        <v>0</v>
      </c>
      <c r="E47" s="203">
        <v>0</v>
      </c>
      <c r="F47" s="203">
        <v>0</v>
      </c>
      <c r="G47" s="203">
        <v>0</v>
      </c>
      <c r="H47" s="203">
        <v>0</v>
      </c>
      <c r="I47" s="203">
        <v>0</v>
      </c>
      <c r="J47" s="203">
        <v>12</v>
      </c>
      <c r="K47" s="203">
        <v>29</v>
      </c>
      <c r="L47" s="203">
        <v>72</v>
      </c>
      <c r="M47" s="203">
        <v>168</v>
      </c>
      <c r="N47" s="203">
        <v>283</v>
      </c>
      <c r="O47" s="203">
        <v>419</v>
      </c>
      <c r="P47" s="203">
        <v>610</v>
      </c>
      <c r="Q47" s="203">
        <v>1013</v>
      </c>
      <c r="R47" s="203">
        <v>1604</v>
      </c>
      <c r="S47" s="203">
        <v>1991</v>
      </c>
      <c r="T47" s="203">
        <v>2435</v>
      </c>
      <c r="U47" s="203">
        <v>2854</v>
      </c>
      <c r="V47" s="203">
        <v>3183</v>
      </c>
      <c r="W47" s="203">
        <v>3527</v>
      </c>
      <c r="X47" s="203">
        <v>3834</v>
      </c>
      <c r="Y47" s="203">
        <v>4128</v>
      </c>
      <c r="Z47" s="203">
        <v>4542</v>
      </c>
      <c r="AA47" s="203">
        <v>4841</v>
      </c>
      <c r="AB47" s="203">
        <v>5162</v>
      </c>
      <c r="AC47" s="203">
        <v>5495</v>
      </c>
      <c r="AD47" s="203">
        <v>5789</v>
      </c>
      <c r="AE47" s="203">
        <v>6006</v>
      </c>
      <c r="AF47" s="203">
        <v>6129</v>
      </c>
    </row>
    <row r="48" spans="1:32" ht="14.1" customHeight="1">
      <c r="A48" s="83" t="s">
        <v>243</v>
      </c>
      <c r="B48" s="202">
        <v>4641</v>
      </c>
      <c r="C48" s="203">
        <v>4941</v>
      </c>
      <c r="D48" s="203">
        <v>5153</v>
      </c>
      <c r="E48" s="203">
        <v>5383</v>
      </c>
      <c r="F48" s="203">
        <v>5724</v>
      </c>
      <c r="G48" s="203">
        <v>5931</v>
      </c>
      <c r="H48" s="203">
        <v>6240</v>
      </c>
      <c r="I48" s="203">
        <v>6092</v>
      </c>
      <c r="J48" s="203">
        <v>6048</v>
      </c>
      <c r="K48" s="203">
        <v>5876</v>
      </c>
      <c r="L48" s="203">
        <v>6406</v>
      </c>
      <c r="M48" s="203">
        <v>6537</v>
      </c>
      <c r="N48" s="203">
        <v>6484</v>
      </c>
      <c r="O48" s="203">
        <v>6522</v>
      </c>
      <c r="P48" s="203">
        <v>6527</v>
      </c>
      <c r="Q48" s="203">
        <v>6486</v>
      </c>
      <c r="R48" s="203">
        <v>6741</v>
      </c>
      <c r="S48" s="203">
        <v>7578</v>
      </c>
      <c r="T48" s="203">
        <v>8098</v>
      </c>
      <c r="U48" s="203">
        <v>8545</v>
      </c>
      <c r="V48" s="203">
        <v>8431</v>
      </c>
      <c r="W48" s="203">
        <v>8431</v>
      </c>
      <c r="X48" s="203">
        <v>8367</v>
      </c>
      <c r="Y48" s="203">
        <v>8426</v>
      </c>
      <c r="Z48" s="203">
        <v>8327</v>
      </c>
      <c r="AA48" s="203">
        <v>9097</v>
      </c>
      <c r="AB48" s="203">
        <v>8391</v>
      </c>
      <c r="AC48" s="203">
        <v>8423</v>
      </c>
      <c r="AD48" s="203">
        <v>8099</v>
      </c>
      <c r="AE48" s="203">
        <v>7251</v>
      </c>
      <c r="AF48" s="203">
        <v>7469</v>
      </c>
    </row>
    <row r="49" spans="1:32" ht="14.1" customHeight="1">
      <c r="A49" s="80" t="s">
        <v>244</v>
      </c>
      <c r="B49" s="202">
        <v>745</v>
      </c>
      <c r="C49" s="203">
        <v>753</v>
      </c>
      <c r="D49" s="203">
        <v>1011</v>
      </c>
      <c r="E49" s="203">
        <v>1152</v>
      </c>
      <c r="F49" s="203">
        <v>1286</v>
      </c>
      <c r="G49" s="203">
        <v>1376</v>
      </c>
      <c r="H49" s="203">
        <v>1803</v>
      </c>
      <c r="I49" s="203">
        <v>1419</v>
      </c>
      <c r="J49" s="203">
        <v>1185</v>
      </c>
      <c r="K49" s="203">
        <v>1187</v>
      </c>
      <c r="L49" s="203">
        <v>1091</v>
      </c>
      <c r="M49" s="203">
        <v>1150</v>
      </c>
      <c r="N49" s="203">
        <v>1517</v>
      </c>
      <c r="O49" s="203">
        <v>1779</v>
      </c>
      <c r="P49" s="203">
        <v>1815</v>
      </c>
      <c r="Q49" s="203">
        <v>1888</v>
      </c>
      <c r="R49" s="203">
        <v>2069</v>
      </c>
      <c r="S49" s="203">
        <v>2314</v>
      </c>
      <c r="T49" s="203">
        <v>2714</v>
      </c>
      <c r="U49" s="203">
        <v>3049</v>
      </c>
      <c r="V49" s="203">
        <v>3395</v>
      </c>
      <c r="W49" s="203">
        <v>3536</v>
      </c>
      <c r="X49" s="203">
        <v>4209</v>
      </c>
      <c r="Y49" s="203">
        <v>4951</v>
      </c>
      <c r="Z49" s="203">
        <v>5024</v>
      </c>
      <c r="AA49" s="203">
        <v>4738</v>
      </c>
      <c r="AB49" s="203">
        <v>5024</v>
      </c>
      <c r="AC49" s="203">
        <v>5415</v>
      </c>
      <c r="AD49" s="203">
        <v>5197</v>
      </c>
      <c r="AE49" s="203">
        <v>5310</v>
      </c>
      <c r="AF49" s="203">
        <v>5587</v>
      </c>
    </row>
    <row r="50" spans="1:32" ht="14.1" customHeight="1">
      <c r="A50" s="84" t="s">
        <v>245</v>
      </c>
      <c r="B50" s="204">
        <v>2228</v>
      </c>
      <c r="C50" s="205">
        <v>2248</v>
      </c>
      <c r="D50" s="205">
        <v>2258</v>
      </c>
      <c r="E50" s="205">
        <v>2258</v>
      </c>
      <c r="F50" s="205">
        <v>2199</v>
      </c>
      <c r="G50" s="205">
        <v>2228</v>
      </c>
      <c r="H50" s="205">
        <v>2255</v>
      </c>
      <c r="I50" s="205">
        <v>2315</v>
      </c>
      <c r="J50" s="205">
        <v>2405</v>
      </c>
      <c r="K50" s="205">
        <v>2582</v>
      </c>
      <c r="L50" s="205">
        <v>2804</v>
      </c>
      <c r="M50" s="205">
        <v>2932</v>
      </c>
      <c r="N50" s="205">
        <v>3036</v>
      </c>
      <c r="O50" s="205">
        <v>3024</v>
      </c>
      <c r="P50" s="205">
        <v>3190</v>
      </c>
      <c r="Q50" s="205">
        <v>3305</v>
      </c>
      <c r="R50" s="205">
        <v>3654</v>
      </c>
      <c r="S50" s="205">
        <v>3561</v>
      </c>
      <c r="T50" s="205">
        <v>3589</v>
      </c>
      <c r="U50" s="205">
        <v>3565</v>
      </c>
      <c r="V50" s="205">
        <v>3660</v>
      </c>
      <c r="W50" s="205">
        <v>3627</v>
      </c>
      <c r="X50" s="205">
        <v>3734</v>
      </c>
      <c r="Y50" s="205">
        <v>3884</v>
      </c>
      <c r="Z50" s="205">
        <v>3906</v>
      </c>
      <c r="AA50" s="205">
        <v>3980</v>
      </c>
      <c r="AB50" s="205">
        <v>4104</v>
      </c>
      <c r="AC50" s="205">
        <v>4105</v>
      </c>
      <c r="AD50" s="205">
        <v>4136</v>
      </c>
      <c r="AE50" s="205">
        <v>4155</v>
      </c>
      <c r="AF50" s="205">
        <v>4167</v>
      </c>
    </row>
    <row r="51" spans="1:32" ht="3.2" customHeight="1">
      <c r="A51" s="1"/>
      <c r="B51" s="206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</row>
    <row r="52" spans="1:32" ht="15.95" customHeight="1">
      <c r="A52" s="171" t="s">
        <v>246</v>
      </c>
      <c r="B52" s="208">
        <v>31748</v>
      </c>
      <c r="C52" s="209">
        <v>32082</v>
      </c>
      <c r="D52" s="209">
        <v>32406</v>
      </c>
      <c r="E52" s="209">
        <v>32448</v>
      </c>
      <c r="F52" s="209">
        <v>32662</v>
      </c>
      <c r="G52" s="209">
        <v>32767</v>
      </c>
      <c r="H52" s="209">
        <v>33537</v>
      </c>
      <c r="I52" s="209">
        <v>32975</v>
      </c>
      <c r="J52" s="209">
        <v>32666</v>
      </c>
      <c r="K52" s="209">
        <v>32528</v>
      </c>
      <c r="L52" s="209">
        <v>33068</v>
      </c>
      <c r="M52" s="209">
        <v>33257</v>
      </c>
      <c r="N52" s="209">
        <v>33913</v>
      </c>
      <c r="O52" s="209">
        <v>34275</v>
      </c>
      <c r="P52" s="209">
        <v>34674</v>
      </c>
      <c r="Q52" s="209">
        <v>35265</v>
      </c>
      <c r="R52" s="209">
        <v>37116</v>
      </c>
      <c r="S52" s="209">
        <v>39274</v>
      </c>
      <c r="T52" s="209">
        <v>41822</v>
      </c>
      <c r="U52" s="209">
        <v>44011</v>
      </c>
      <c r="V52" s="209">
        <v>44544</v>
      </c>
      <c r="W52" s="209">
        <v>45976</v>
      </c>
      <c r="X52" s="209">
        <v>47902</v>
      </c>
      <c r="Y52" s="209">
        <v>49647</v>
      </c>
      <c r="Z52" s="209">
        <v>50258</v>
      </c>
      <c r="AA52" s="209">
        <v>49439</v>
      </c>
      <c r="AB52" s="209">
        <v>51104</v>
      </c>
      <c r="AC52" s="209">
        <v>53029</v>
      </c>
      <c r="AD52" s="209">
        <v>52704</v>
      </c>
      <c r="AE52" s="209">
        <v>54116</v>
      </c>
      <c r="AF52" s="209">
        <v>55039</v>
      </c>
    </row>
    <row r="53" spans="1:32">
      <c r="A53" s="1"/>
      <c r="B53" s="20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</row>
    <row r="54" spans="1:32">
      <c r="A54" s="210" t="s">
        <v>247</v>
      </c>
      <c r="B54" s="211">
        <v>29520</v>
      </c>
      <c r="C54" s="212">
        <v>29834</v>
      </c>
      <c r="D54" s="212">
        <v>30148</v>
      </c>
      <c r="E54" s="212">
        <v>30190</v>
      </c>
      <c r="F54" s="212">
        <v>30463</v>
      </c>
      <c r="G54" s="212">
        <v>30539</v>
      </c>
      <c r="H54" s="212">
        <v>31282</v>
      </c>
      <c r="I54" s="212">
        <v>30660</v>
      </c>
      <c r="J54" s="212">
        <v>30261</v>
      </c>
      <c r="K54" s="212">
        <v>29946</v>
      </c>
      <c r="L54" s="212">
        <v>30264</v>
      </c>
      <c r="M54" s="212">
        <v>30325</v>
      </c>
      <c r="N54" s="212">
        <v>30877</v>
      </c>
      <c r="O54" s="212">
        <v>31251</v>
      </c>
      <c r="P54" s="212">
        <v>31484</v>
      </c>
      <c r="Q54" s="212">
        <v>31960</v>
      </c>
      <c r="R54" s="212">
        <v>33462</v>
      </c>
      <c r="S54" s="212">
        <v>35713</v>
      </c>
      <c r="T54" s="212">
        <v>38233</v>
      </c>
      <c r="U54" s="212">
        <v>40446</v>
      </c>
      <c r="V54" s="212">
        <v>40884</v>
      </c>
      <c r="W54" s="212">
        <v>42349</v>
      </c>
      <c r="X54" s="212">
        <v>44168</v>
      </c>
      <c r="Y54" s="212">
        <v>45763</v>
      </c>
      <c r="Z54" s="212">
        <v>46352</v>
      </c>
      <c r="AA54" s="212">
        <v>45459</v>
      </c>
      <c r="AB54" s="212">
        <v>47000</v>
      </c>
      <c r="AC54" s="212">
        <v>48924</v>
      </c>
      <c r="AD54" s="212">
        <v>48568</v>
      </c>
      <c r="AE54" s="212">
        <v>49961</v>
      </c>
      <c r="AF54" s="212">
        <v>50872</v>
      </c>
    </row>
    <row r="55" spans="1:32">
      <c r="A55" s="24"/>
      <c r="B55" s="213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</row>
    <row r="56" spans="1:32" ht="12.75">
      <c r="A56" s="9" t="s">
        <v>251</v>
      </c>
      <c r="B56" s="213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</row>
    <row r="57" spans="1:32" ht="12.75">
      <c r="A57" s="9" t="s">
        <v>252</v>
      </c>
      <c r="B57" s="216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</row>
    <row r="58" spans="1:32" ht="12.75">
      <c r="A58" s="9"/>
      <c r="B58" s="216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</row>
    <row r="59" spans="1:32">
      <c r="A59" s="24"/>
      <c r="B59" s="216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</row>
  </sheetData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3" orientation="landscape" r:id="rId1"/>
  <headerFooter scaleWithDoc="0" alignWithMargins="0">
    <oddHeader>&amp;LSchweizerische Holzenergiestatistik EJ2020&amp;C&amp;"Arial,Fett"&amp;12Bruttoverbrauch Holz 
und Nutzenergie nach Verbrauchergruppen&amp;"Arial,Standard"
&amp;10(in TJ, effektive Jahreswerte)&amp;R&amp;"Arial,Standard"Tabelle R</oddHeader>
    <oddFooter>&amp;RAugust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2:D20"/>
  <sheetViews>
    <sheetView showGridLines="0" view="pageLayout" zoomScale="115" zoomScaleNormal="100" zoomScalePageLayoutView="115" workbookViewId="0">
      <selection activeCell="C20" sqref="C20"/>
    </sheetView>
  </sheetViews>
  <sheetFormatPr baseColWidth="10" defaultRowHeight="12.75"/>
  <cols>
    <col min="1" max="1" width="3.140625" customWidth="1"/>
    <col min="2" max="2" width="11.28515625" bestFit="1" customWidth="1"/>
    <col min="3" max="3" width="58.140625" customWidth="1"/>
    <col min="4" max="4" width="8.140625" customWidth="1"/>
  </cols>
  <sheetData>
    <row r="2" spans="2:4">
      <c r="B2" s="173" t="s">
        <v>164</v>
      </c>
      <c r="C2" s="174" t="s">
        <v>165</v>
      </c>
      <c r="D2" s="175" t="s">
        <v>166</v>
      </c>
    </row>
    <row r="3" spans="2:4" s="176" customFormat="1" ht="18.75" customHeight="1">
      <c r="B3" s="191" t="s">
        <v>167</v>
      </c>
      <c r="C3" s="194" t="s">
        <v>168</v>
      </c>
      <c r="D3" s="189" t="s">
        <v>169</v>
      </c>
    </row>
    <row r="4" spans="2:4" s="176" customFormat="1" ht="18.75" customHeight="1">
      <c r="B4" s="192" t="s">
        <v>170</v>
      </c>
      <c r="C4" s="195" t="s">
        <v>171</v>
      </c>
      <c r="D4" s="190" t="s">
        <v>172</v>
      </c>
    </row>
    <row r="5" spans="2:4" s="176" customFormat="1" ht="18.75" customHeight="1">
      <c r="B5" s="193" t="s">
        <v>173</v>
      </c>
      <c r="C5" s="196" t="s">
        <v>174</v>
      </c>
      <c r="D5" s="190" t="s">
        <v>175</v>
      </c>
    </row>
    <row r="6" spans="2:4" s="176" customFormat="1" ht="18.75" customHeight="1">
      <c r="B6" s="193" t="s">
        <v>176</v>
      </c>
      <c r="C6" s="196" t="s">
        <v>177</v>
      </c>
      <c r="D6" s="190" t="s">
        <v>178</v>
      </c>
    </row>
    <row r="7" spans="2:4" s="176" customFormat="1" ht="18.75" customHeight="1">
      <c r="B7" s="193" t="s">
        <v>179</v>
      </c>
      <c r="C7" s="196" t="s">
        <v>180</v>
      </c>
      <c r="D7" s="190" t="s">
        <v>181</v>
      </c>
    </row>
    <row r="8" spans="2:4" s="176" customFormat="1" ht="18.75" customHeight="1">
      <c r="B8" s="193" t="s">
        <v>182</v>
      </c>
      <c r="C8" s="196" t="s">
        <v>183</v>
      </c>
      <c r="D8" s="190" t="s">
        <v>181</v>
      </c>
    </row>
    <row r="9" spans="2:4" s="176" customFormat="1" ht="18.75" customHeight="1">
      <c r="B9" s="193" t="s">
        <v>184</v>
      </c>
      <c r="C9" s="196" t="s">
        <v>185</v>
      </c>
      <c r="D9" s="190" t="s">
        <v>181</v>
      </c>
    </row>
    <row r="10" spans="2:4" s="176" customFormat="1" ht="18.75" customHeight="1">
      <c r="B10" s="193" t="s">
        <v>186</v>
      </c>
      <c r="C10" s="196" t="s">
        <v>187</v>
      </c>
      <c r="D10" s="190" t="s">
        <v>181</v>
      </c>
    </row>
    <row r="11" spans="2:4" s="176" customFormat="1" ht="18.75" customHeight="1">
      <c r="B11" s="193" t="s">
        <v>188</v>
      </c>
      <c r="C11" s="196" t="s">
        <v>226</v>
      </c>
      <c r="D11" s="190" t="s">
        <v>189</v>
      </c>
    </row>
    <row r="12" spans="2:4" s="176" customFormat="1" ht="18.75" customHeight="1">
      <c r="B12" s="193" t="s">
        <v>190</v>
      </c>
      <c r="C12" s="196" t="s">
        <v>191</v>
      </c>
      <c r="D12" s="190" t="s">
        <v>175</v>
      </c>
    </row>
    <row r="13" spans="2:4" s="176" customFormat="1" ht="18.75" customHeight="1">
      <c r="B13" s="193" t="s">
        <v>192</v>
      </c>
      <c r="C13" s="196" t="s">
        <v>227</v>
      </c>
      <c r="D13" s="190" t="s">
        <v>189</v>
      </c>
    </row>
    <row r="14" spans="2:4" s="176" customFormat="1" ht="18.75" customHeight="1">
      <c r="B14" s="193" t="s">
        <v>193</v>
      </c>
      <c r="C14" s="196" t="s">
        <v>194</v>
      </c>
      <c r="D14" s="190" t="s">
        <v>189</v>
      </c>
    </row>
    <row r="15" spans="2:4" s="176" customFormat="1" ht="31.5" customHeight="1">
      <c r="B15" s="193" t="s">
        <v>195</v>
      </c>
      <c r="C15" s="228" t="s">
        <v>228</v>
      </c>
      <c r="D15" s="190" t="s">
        <v>189</v>
      </c>
    </row>
    <row r="16" spans="2:4" s="176" customFormat="1" ht="18.75" customHeight="1">
      <c r="B16" s="193" t="s">
        <v>196</v>
      </c>
      <c r="C16" s="196" t="s">
        <v>231</v>
      </c>
      <c r="D16" s="190" t="s">
        <v>189</v>
      </c>
    </row>
    <row r="17" spans="2:4" s="176" customFormat="1" ht="25.5" customHeight="1">
      <c r="B17" s="193" t="s">
        <v>197</v>
      </c>
      <c r="C17" s="228" t="s">
        <v>229</v>
      </c>
      <c r="D17" s="190" t="s">
        <v>189</v>
      </c>
    </row>
    <row r="18" spans="2:4" s="176" customFormat="1" ht="18.75" customHeight="1">
      <c r="B18" s="193" t="s">
        <v>198</v>
      </c>
      <c r="C18" s="196" t="s">
        <v>199</v>
      </c>
      <c r="D18" s="190" t="s">
        <v>200</v>
      </c>
    </row>
    <row r="19" spans="2:4" s="176" customFormat="1" ht="18.75" customHeight="1">
      <c r="B19" s="193" t="s">
        <v>201</v>
      </c>
      <c r="C19" s="196" t="s">
        <v>202</v>
      </c>
      <c r="D19" s="190" t="s">
        <v>203</v>
      </c>
    </row>
    <row r="20" spans="2:4" s="176" customFormat="1" ht="28.5" customHeight="1">
      <c r="B20" s="193" t="s">
        <v>204</v>
      </c>
      <c r="C20" s="228" t="s">
        <v>230</v>
      </c>
      <c r="D20" s="190" t="s">
        <v>205</v>
      </c>
    </row>
  </sheetData>
  <hyperlinks>
    <hyperlink ref="B3:C3" location="A!A1" tooltip="Tabelle A; Anlagenbestand" display="Tabelle A"/>
    <hyperlink ref="B4:C4" location="B!A1" tooltip="Tabelle B; Installierte Feuerungsleistung" display="Tabelle B   "/>
    <hyperlink ref="B12:C12" location="J!A1" tooltip="Tabelle J; Brennstoffumsatz/-input, effektive Jahreswerte" display="Tabelle J"/>
    <hyperlink ref="B11:C11" location="I!A1" tooltip="Tabelle I; Verbrauchsentwicklung, witterungsbereinigt, nach Verbrauchergruppen" display="Tabelle I"/>
    <hyperlink ref="B10:C10" location="H!A1" tooltip="Tabelle H; Nutzenergie elektrisch, witterungsbereinigt" display="Tabelle H"/>
    <hyperlink ref="B9:C9" location="G!A1" tooltip="Tabelle G; Nutzenergie thermisch, witterungsbereinigt" display="Tabelle G"/>
    <hyperlink ref="B8:C8" location="F!A1" tooltip="Tabelle F; Nutzenergie total, witterungsbereinigt" display="Tabelle F"/>
    <hyperlink ref="B7:C7" location="E!A1" tooltip="Tabelle E; Endenergie, witterungsbereinigt" display="Tabelle E"/>
    <hyperlink ref="B6:C6" location="D!A1" tooltip="Tabelle D; Brennstoffumsatz/-input, Masse, witterungsbereinigt" display="Tabelle D"/>
    <hyperlink ref="B5:C5" location="'C'!A1" tooltip="Tabelle C; Brennstoffumsatz/-input, Volumen, witterungsbereinigt" display="Tabelle C"/>
    <hyperlink ref="B13:C13" location="K!A1" tooltip="Tabelle K; Bruttoverbrauch Holz, effektive Jahreswerte" display="Tabelle K"/>
    <hyperlink ref="B14:C14" location="L!A1" tooltip="Tabelle L; Nutzenergie total, effektive Jahreswerte" display="Tabelle L"/>
    <hyperlink ref="B15:C15" location="M!A1" tooltip="Tabelle M; Verbrauchsentwicklung, effektive Jahreswerte, nach Verbrauchergruppen" display="Tabelle M"/>
    <hyperlink ref="B16:C16" location="N!A1" tooltip="Tabelle N; Bruttoverbrauch Holz nach Verbrauchergruppen, effektive Jahreswerte" display="Tabelle N"/>
    <hyperlink ref="B17:C17" location="O!A1" tooltip="Tabelle O; Umwandlungsverluste und Nutzenergie, effektive Jahreswerte" display="Tabelle O"/>
    <hyperlink ref="B18:C18" location="P!A1" tooltip="Tabelle P; Automatische Holzfeuerungen nach Kantonen; Anzahl, Leistung" display="Tabelle P"/>
    <hyperlink ref="B19:C19" location="Q!A1" tooltip="Tabelle Q; Automatische Holzfeuerungen nach Kantonen; Holzumsatz, Endenergie" display="Tabelle Q"/>
    <hyperlink ref="B20:C20" location="'R'!A1" tooltip="Tabelle R; Brennstoffumsatz je Sortiment, effektive Jahreswerte und witterungsbereinigt" display="Tabelle R"/>
    <hyperlink ref="C3" location="A!A1" tooltip="Tabelle A; Anlagenbestand" display="Tabelle A"/>
    <hyperlink ref="C4" location="B!A1" tooltip="Tabelle B; Installierte Feuerungsleistung" display="Tabelle B   "/>
    <hyperlink ref="C12" location="J!A1" tooltip="Tabelle J; Brennstoffumsatz/-input, effektive Jahreswerte" display="Tabelle J"/>
    <hyperlink ref="C11" location="I!A1" tooltip="Tabelle I; Verbrauchsentwicklung, witterungsbereinigt, nach Verbrauchergruppen" display="Tabelle I"/>
    <hyperlink ref="C10" location="H!A1" tooltip="Tabelle H; Nutzenergie elektrisch, witterungsbereinigt" display="Tabelle H"/>
    <hyperlink ref="C9" location="G!A1" tooltip="Tabelle G; Nutzenergie thermisch, witterungsbereinigt" display="Tabelle G"/>
    <hyperlink ref="C8" location="F!A1" tooltip="Tabelle F; Nutzenergie total, witterungsbereinigt" display="Tabelle F"/>
    <hyperlink ref="C7" location="E!A1" tooltip="Tabelle E; Endenergie, witterungsbereinigt" display="Tabelle E"/>
    <hyperlink ref="C6" location="D!A1" tooltip="Tabelle D; Brennstoffumsatz/-input, Masse, witterungsbereinigt" display="Tabelle D"/>
    <hyperlink ref="C5" location="'C'!A1" tooltip="Tabelle C; Brennstoffumsatz/-input, Volumen, witterungsbereinigt" display="Tabelle C"/>
    <hyperlink ref="C13" location="K!A1" tooltip="Tabelle K; Bruttoverbrauch Holz, effektive Jahreswerte" display="Tabelle K"/>
    <hyperlink ref="C14" location="L!A1" tooltip="Tabelle L; Nutzenergie total, effektive Jahreswerte" display="Tabelle L"/>
    <hyperlink ref="C15" location="M!A1" tooltip="Tabelle M; Verbrauchsentwicklung, effektive Jahreswerte, nach Verbrauchergruppen" display="Tabelle M"/>
    <hyperlink ref="C16" location="N!A1" tooltip="Tabelle N; Bruttoverbrauch Holz nach Verbrauchergruppen, effektive Jahreswerte" display="Tabelle N"/>
    <hyperlink ref="C17" location="O!A1" tooltip="Tabelle O; Umwandlungsverluste und Nutzenergie, effektive Jahreswerte" display="Tabelle O"/>
    <hyperlink ref="C18" location="P!A1" tooltip="Tabelle P; Automatische Holzfeuerungen nach Kantonen; Anzahl, Leistung" display="Tabelle P"/>
    <hyperlink ref="C19" location="Q!A1" tooltip="Tabelle Q; Automatische Holzfeuerungen nach Kantonen; Holzumsatz, Endenergie" display="Tabelle Q"/>
    <hyperlink ref="C20" location="'R'!A1" tooltip="Tabelle R; Brennstoffumsatz je Sortiment, effektive Jahreswerte und witterungsbereinigt" display="Tabelle R"/>
  </hyperlinks>
  <pageMargins left="0.7" right="0.7" top="0.78740157499999996" bottom="0.78740157499999996" header="0.3" footer="0.3"/>
  <pageSetup paperSize="9" orientation="portrait" r:id="rId1"/>
  <headerFooter>
    <oddHeader>&amp;LSchweizerische Holzenergiestatistik EJ2020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G40"/>
  <sheetViews>
    <sheetView view="pageLayout" zoomScale="55" zoomScaleNormal="75" zoomScalePageLayoutView="55" workbookViewId="0">
      <selection activeCell="C2" sqref="C2"/>
    </sheetView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45639</v>
      </c>
      <c r="D2" s="32">
        <v>48790</v>
      </c>
      <c r="E2" s="32">
        <v>50990</v>
      </c>
      <c r="F2" s="32">
        <v>52252</v>
      </c>
      <c r="G2" s="32">
        <v>52831</v>
      </c>
      <c r="H2" s="32">
        <v>52880</v>
      </c>
      <c r="I2" s="32">
        <v>51255</v>
      </c>
      <c r="J2" s="32">
        <v>49130</v>
      </c>
      <c r="K2" s="32">
        <v>46567</v>
      </c>
      <c r="L2" s="32">
        <v>44091</v>
      </c>
      <c r="M2" s="32">
        <v>41428</v>
      </c>
      <c r="N2" s="32">
        <v>40034</v>
      </c>
      <c r="O2" s="32">
        <v>39192</v>
      </c>
      <c r="P2" s="32">
        <v>37588</v>
      </c>
      <c r="Q2" s="32">
        <v>36023</v>
      </c>
      <c r="R2" s="32">
        <v>34834</v>
      </c>
      <c r="S2" s="32">
        <v>33676</v>
      </c>
      <c r="T2" s="32">
        <v>32734</v>
      </c>
      <c r="U2" s="32">
        <v>30294</v>
      </c>
      <c r="V2" s="32">
        <v>27896</v>
      </c>
      <c r="W2" s="32">
        <v>22865</v>
      </c>
      <c r="X2" s="32">
        <v>19656</v>
      </c>
      <c r="Y2" s="32">
        <v>17223</v>
      </c>
      <c r="Z2" s="32">
        <v>15633</v>
      </c>
      <c r="AA2" s="32">
        <v>14585</v>
      </c>
      <c r="AB2" s="32">
        <v>13944</v>
      </c>
      <c r="AC2" s="32">
        <v>14011</v>
      </c>
      <c r="AD2" s="32">
        <v>14061</v>
      </c>
      <c r="AE2" s="32">
        <v>14101</v>
      </c>
      <c r="AF2" s="32">
        <v>13873</v>
      </c>
      <c r="AG2" s="32">
        <v>13781</v>
      </c>
    </row>
    <row r="3" spans="1:33" ht="14.1" customHeight="1">
      <c r="A3" s="33">
        <v>2</v>
      </c>
      <c r="B3" s="34" t="s">
        <v>3</v>
      </c>
      <c r="C3" s="35">
        <v>34694</v>
      </c>
      <c r="D3" s="36">
        <v>43118</v>
      </c>
      <c r="E3" s="36">
        <v>51093</v>
      </c>
      <c r="F3" s="36">
        <v>58071</v>
      </c>
      <c r="G3" s="36">
        <v>64434</v>
      </c>
      <c r="H3" s="36">
        <v>71102</v>
      </c>
      <c r="I3" s="36">
        <v>79235</v>
      </c>
      <c r="J3" s="36">
        <v>87321</v>
      </c>
      <c r="K3" s="36">
        <v>95396</v>
      </c>
      <c r="L3" s="36">
        <v>102078</v>
      </c>
      <c r="M3" s="36">
        <v>108247</v>
      </c>
      <c r="N3" s="36">
        <v>113415</v>
      </c>
      <c r="O3" s="36">
        <v>118336</v>
      </c>
      <c r="P3" s="36">
        <v>122689</v>
      </c>
      <c r="Q3" s="36">
        <v>127001</v>
      </c>
      <c r="R3" s="36">
        <v>131328</v>
      </c>
      <c r="S3" s="36">
        <v>135675</v>
      </c>
      <c r="T3" s="36">
        <v>138989</v>
      </c>
      <c r="U3" s="36">
        <v>142610</v>
      </c>
      <c r="V3" s="36">
        <v>144670</v>
      </c>
      <c r="W3" s="36">
        <v>140176</v>
      </c>
      <c r="X3" s="36">
        <v>137494</v>
      </c>
      <c r="Y3" s="36">
        <v>135261</v>
      </c>
      <c r="Z3" s="36">
        <v>134025</v>
      </c>
      <c r="AA3" s="36">
        <v>131415</v>
      </c>
      <c r="AB3" s="36">
        <v>126628.15</v>
      </c>
      <c r="AC3" s="36">
        <v>120339.15700000001</v>
      </c>
      <c r="AD3" s="36">
        <v>113987.96358</v>
      </c>
      <c r="AE3" s="36">
        <v>107534.4459626</v>
      </c>
      <c r="AF3" s="36">
        <v>102157.92834519999</v>
      </c>
      <c r="AG3" s="36">
        <v>97044.169318408007</v>
      </c>
    </row>
    <row r="4" spans="1:33" ht="14.1" customHeight="1">
      <c r="A4" s="33">
        <v>3</v>
      </c>
      <c r="B4" s="34" t="s">
        <v>4</v>
      </c>
      <c r="C4" s="35">
        <v>76838</v>
      </c>
      <c r="D4" s="36">
        <v>85376</v>
      </c>
      <c r="E4" s="36">
        <v>93376</v>
      </c>
      <c r="F4" s="36">
        <v>99473</v>
      </c>
      <c r="G4" s="36">
        <v>107542</v>
      </c>
      <c r="H4" s="36">
        <v>115375</v>
      </c>
      <c r="I4" s="36">
        <v>122632</v>
      </c>
      <c r="J4" s="36">
        <v>131660</v>
      </c>
      <c r="K4" s="36">
        <v>141491</v>
      </c>
      <c r="L4" s="36">
        <v>148418</v>
      </c>
      <c r="M4" s="36">
        <v>151844</v>
      </c>
      <c r="N4" s="36">
        <v>159363</v>
      </c>
      <c r="O4" s="36">
        <v>166173</v>
      </c>
      <c r="P4" s="36">
        <v>174510</v>
      </c>
      <c r="Q4" s="36">
        <v>182198</v>
      </c>
      <c r="R4" s="36">
        <v>192220</v>
      </c>
      <c r="S4" s="36">
        <v>202656</v>
      </c>
      <c r="T4" s="36">
        <v>211192</v>
      </c>
      <c r="U4" s="36">
        <v>219299</v>
      </c>
      <c r="V4" s="36">
        <v>224234</v>
      </c>
      <c r="W4" s="36">
        <v>224443</v>
      </c>
      <c r="X4" s="36">
        <v>225104</v>
      </c>
      <c r="Y4" s="36">
        <v>226303</v>
      </c>
      <c r="Z4" s="36">
        <v>229405</v>
      </c>
      <c r="AA4" s="36">
        <v>229162</v>
      </c>
      <c r="AB4" s="36">
        <v>228641.9</v>
      </c>
      <c r="AC4" s="36">
        <v>228353.70199999999</v>
      </c>
      <c r="AD4" s="36">
        <v>226055.75588000001</v>
      </c>
      <c r="AE4" s="36">
        <v>221846.05814360001</v>
      </c>
      <c r="AF4" s="36">
        <v>215677.3604072</v>
      </c>
      <c r="AG4" s="36">
        <v>211437.60685188801</v>
      </c>
    </row>
    <row r="5" spans="1:33" ht="14.1" customHeight="1">
      <c r="A5" s="33" t="s">
        <v>36</v>
      </c>
      <c r="B5" s="34" t="s">
        <v>5</v>
      </c>
      <c r="C5" s="35">
        <v>119734</v>
      </c>
      <c r="D5" s="36">
        <v>118911</v>
      </c>
      <c r="E5" s="36">
        <v>117763</v>
      </c>
      <c r="F5" s="36">
        <v>116790</v>
      </c>
      <c r="G5" s="36">
        <v>115124</v>
      </c>
      <c r="H5" s="36">
        <v>112684</v>
      </c>
      <c r="I5" s="36">
        <v>111015</v>
      </c>
      <c r="J5" s="36">
        <v>106309</v>
      </c>
      <c r="K5" s="36">
        <v>97305</v>
      </c>
      <c r="L5" s="36">
        <v>88577</v>
      </c>
      <c r="M5" s="36">
        <v>79643</v>
      </c>
      <c r="N5" s="36">
        <v>71226</v>
      </c>
      <c r="O5" s="36">
        <v>63074</v>
      </c>
      <c r="P5" s="36">
        <v>57919</v>
      </c>
      <c r="Q5" s="36">
        <v>53327</v>
      </c>
      <c r="R5" s="36">
        <v>48786</v>
      </c>
      <c r="S5" s="36">
        <v>42372</v>
      </c>
      <c r="T5" s="36">
        <v>35829</v>
      </c>
      <c r="U5" s="36">
        <v>28717</v>
      </c>
      <c r="V5" s="36">
        <v>22841</v>
      </c>
      <c r="W5" s="36">
        <v>17465</v>
      </c>
      <c r="X5" s="36">
        <v>15568</v>
      </c>
      <c r="Y5" s="36">
        <v>13976</v>
      </c>
      <c r="Z5" s="36">
        <v>12289</v>
      </c>
      <c r="AA5" s="36">
        <v>10581</v>
      </c>
      <c r="AB5" s="36">
        <v>9094</v>
      </c>
      <c r="AC5" s="36">
        <v>7818</v>
      </c>
      <c r="AD5" s="36">
        <v>6339</v>
      </c>
      <c r="AE5" s="36">
        <v>6192</v>
      </c>
      <c r="AF5" s="36">
        <v>6102</v>
      </c>
      <c r="AG5" s="36">
        <v>5683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120</v>
      </c>
      <c r="L6" s="36">
        <v>200</v>
      </c>
      <c r="M6" s="36">
        <v>368</v>
      </c>
      <c r="N6" s="36">
        <v>636</v>
      </c>
      <c r="O6" s="36">
        <v>1128</v>
      </c>
      <c r="P6" s="36">
        <v>1558</v>
      </c>
      <c r="Q6" s="36">
        <v>2120</v>
      </c>
      <c r="R6" s="36">
        <v>2829</v>
      </c>
      <c r="S6" s="36">
        <v>3943</v>
      </c>
      <c r="T6" s="36">
        <v>4856</v>
      </c>
      <c r="U6" s="36">
        <v>5805</v>
      </c>
      <c r="V6" s="36">
        <v>6605</v>
      </c>
      <c r="W6" s="36">
        <v>7361</v>
      </c>
      <c r="X6" s="36">
        <v>8080</v>
      </c>
      <c r="Y6" s="36">
        <v>8799</v>
      </c>
      <c r="Z6" s="36">
        <v>9398</v>
      </c>
      <c r="AA6" s="36">
        <v>9943</v>
      </c>
      <c r="AB6" s="36">
        <v>10397.1</v>
      </c>
      <c r="AC6" s="36">
        <v>10732.218000000001</v>
      </c>
      <c r="AD6" s="36">
        <v>10900.92892</v>
      </c>
      <c r="AE6" s="36">
        <v>11143.228512400001</v>
      </c>
      <c r="AF6" s="36">
        <v>10985.5281048</v>
      </c>
      <c r="AG6" s="36">
        <v>11036.931664592001</v>
      </c>
    </row>
    <row r="7" spans="1:33" ht="14.1" customHeight="1">
      <c r="A7" s="33">
        <v>5</v>
      </c>
      <c r="B7" s="34" t="s">
        <v>6</v>
      </c>
      <c r="C7" s="35">
        <v>125363</v>
      </c>
      <c r="D7" s="36">
        <v>125007</v>
      </c>
      <c r="E7" s="36">
        <v>124612</v>
      </c>
      <c r="F7" s="36">
        <v>124236</v>
      </c>
      <c r="G7" s="36">
        <v>123828</v>
      </c>
      <c r="H7" s="36">
        <v>124222</v>
      </c>
      <c r="I7" s="36">
        <v>124296</v>
      </c>
      <c r="J7" s="36">
        <v>124372</v>
      </c>
      <c r="K7" s="36">
        <v>124150</v>
      </c>
      <c r="L7" s="36">
        <v>125161</v>
      </c>
      <c r="M7" s="36">
        <v>125439</v>
      </c>
      <c r="N7" s="36">
        <v>125439</v>
      </c>
      <c r="O7" s="36">
        <v>124992</v>
      </c>
      <c r="P7" s="36">
        <v>123992</v>
      </c>
      <c r="Q7" s="36">
        <v>122522</v>
      </c>
      <c r="R7" s="36">
        <v>120751</v>
      </c>
      <c r="S7" s="36">
        <v>118845</v>
      </c>
      <c r="T7" s="36">
        <v>116271</v>
      </c>
      <c r="U7" s="36">
        <v>115105</v>
      </c>
      <c r="V7" s="36">
        <v>113791</v>
      </c>
      <c r="W7" s="36">
        <v>113147</v>
      </c>
      <c r="X7" s="36">
        <v>113067</v>
      </c>
      <c r="Y7" s="36">
        <v>113921</v>
      </c>
      <c r="Z7" s="36">
        <v>115116</v>
      </c>
      <c r="AA7" s="36">
        <v>116434</v>
      </c>
      <c r="AB7" s="36">
        <v>116852.1</v>
      </c>
      <c r="AC7" s="36">
        <v>117976.518</v>
      </c>
      <c r="AD7" s="36">
        <v>118605.59092</v>
      </c>
      <c r="AE7" s="36">
        <v>119317.5216524</v>
      </c>
      <c r="AF7" s="36">
        <v>119749.4523848</v>
      </c>
      <c r="AG7" s="36">
        <v>120376.137575792</v>
      </c>
    </row>
    <row r="8" spans="1:33" ht="14.1" customHeight="1">
      <c r="A8" s="33">
        <v>6</v>
      </c>
      <c r="B8" s="34" t="s">
        <v>7</v>
      </c>
      <c r="C8" s="35">
        <v>135257</v>
      </c>
      <c r="D8" s="36">
        <v>133925</v>
      </c>
      <c r="E8" s="36">
        <v>131247</v>
      </c>
      <c r="F8" s="36">
        <v>127714</v>
      </c>
      <c r="G8" s="36">
        <v>124476</v>
      </c>
      <c r="H8" s="36">
        <v>120280</v>
      </c>
      <c r="I8" s="36">
        <v>116255</v>
      </c>
      <c r="J8" s="36">
        <v>109114</v>
      </c>
      <c r="K8" s="36">
        <v>101421</v>
      </c>
      <c r="L8" s="36">
        <v>94157</v>
      </c>
      <c r="M8" s="36">
        <v>88580</v>
      </c>
      <c r="N8" s="36">
        <v>85240</v>
      </c>
      <c r="O8" s="36">
        <v>81805</v>
      </c>
      <c r="P8" s="36">
        <v>78365</v>
      </c>
      <c r="Q8" s="36">
        <v>74471</v>
      </c>
      <c r="R8" s="36">
        <v>71531</v>
      </c>
      <c r="S8" s="36">
        <v>64551</v>
      </c>
      <c r="T8" s="36">
        <v>58161</v>
      </c>
      <c r="U8" s="36">
        <v>52332</v>
      </c>
      <c r="V8" s="36">
        <v>45005</v>
      </c>
      <c r="W8" s="36">
        <v>37346</v>
      </c>
      <c r="X8" s="36">
        <v>34017</v>
      </c>
      <c r="Y8" s="36">
        <v>31466</v>
      </c>
      <c r="Z8" s="36">
        <v>29250</v>
      </c>
      <c r="AA8" s="36">
        <v>26919</v>
      </c>
      <c r="AB8" s="36">
        <v>25084.799999999999</v>
      </c>
      <c r="AC8" s="36">
        <v>23438.844000000001</v>
      </c>
      <c r="AD8" s="36">
        <v>22138.20536</v>
      </c>
      <c r="AE8" s="36">
        <v>21077.0858792</v>
      </c>
      <c r="AF8" s="36">
        <v>20253.9663984</v>
      </c>
      <c r="AG8" s="36">
        <v>19449.717359136001</v>
      </c>
    </row>
    <row r="9" spans="1:33" ht="14.1" customHeight="1">
      <c r="A9" s="33">
        <v>7</v>
      </c>
      <c r="B9" s="34" t="s">
        <v>8</v>
      </c>
      <c r="C9" s="35">
        <v>48591</v>
      </c>
      <c r="D9" s="36">
        <v>47594</v>
      </c>
      <c r="E9" s="36">
        <v>46405</v>
      </c>
      <c r="F9" s="36">
        <v>45227</v>
      </c>
      <c r="G9" s="36">
        <v>43965</v>
      </c>
      <c r="H9" s="36">
        <v>42454</v>
      </c>
      <c r="I9" s="36">
        <v>40919</v>
      </c>
      <c r="J9" s="36">
        <v>39346</v>
      </c>
      <c r="K9" s="36">
        <v>37701</v>
      </c>
      <c r="L9" s="36">
        <v>36068</v>
      </c>
      <c r="M9" s="36">
        <v>34391</v>
      </c>
      <c r="N9" s="36">
        <v>32777</v>
      </c>
      <c r="O9" s="36">
        <v>31053</v>
      </c>
      <c r="P9" s="36">
        <v>29351</v>
      </c>
      <c r="Q9" s="36">
        <v>27667</v>
      </c>
      <c r="R9" s="36">
        <v>25998</v>
      </c>
      <c r="S9" s="36">
        <v>23977</v>
      </c>
      <c r="T9" s="36">
        <v>21367</v>
      </c>
      <c r="U9" s="36">
        <v>19327</v>
      </c>
      <c r="V9" s="36">
        <v>17434</v>
      </c>
      <c r="W9" s="36">
        <v>14376</v>
      </c>
      <c r="X9" s="36">
        <v>11703</v>
      </c>
      <c r="Y9" s="36">
        <v>9460</v>
      </c>
      <c r="Z9" s="36">
        <v>7351</v>
      </c>
      <c r="AA9" s="36">
        <v>5671</v>
      </c>
      <c r="AB9" s="36">
        <v>5337.25</v>
      </c>
      <c r="AC9" s="36">
        <v>5024.3950000000004</v>
      </c>
      <c r="AD9" s="36">
        <v>4740.4112999999998</v>
      </c>
      <c r="AE9" s="36">
        <v>4524.137111</v>
      </c>
      <c r="AF9" s="36">
        <v>4295.8629220000003</v>
      </c>
      <c r="AG9" s="36">
        <v>4122.6867978800001</v>
      </c>
    </row>
    <row r="10" spans="1:33" ht="14.1" customHeight="1">
      <c r="A10" s="33">
        <v>8</v>
      </c>
      <c r="B10" s="34" t="s">
        <v>39</v>
      </c>
      <c r="C10" s="35">
        <v>45416</v>
      </c>
      <c r="D10" s="36">
        <v>46400</v>
      </c>
      <c r="E10" s="36">
        <v>46650</v>
      </c>
      <c r="F10" s="36">
        <v>46726</v>
      </c>
      <c r="G10" s="36">
        <v>46593</v>
      </c>
      <c r="H10" s="36">
        <v>45750</v>
      </c>
      <c r="I10" s="36">
        <v>45989</v>
      </c>
      <c r="J10" s="36">
        <v>45911</v>
      </c>
      <c r="K10" s="36">
        <v>45507</v>
      </c>
      <c r="L10" s="36">
        <v>44806</v>
      </c>
      <c r="M10" s="36">
        <v>44528</v>
      </c>
      <c r="N10" s="36">
        <v>44605</v>
      </c>
      <c r="O10" s="36">
        <v>44247</v>
      </c>
      <c r="P10" s="36">
        <v>43354</v>
      </c>
      <c r="Q10" s="36">
        <v>42593</v>
      </c>
      <c r="R10" s="36">
        <v>41718</v>
      </c>
      <c r="S10" s="36">
        <v>40965</v>
      </c>
      <c r="T10" s="36">
        <v>40065</v>
      </c>
      <c r="U10" s="36">
        <v>39444</v>
      </c>
      <c r="V10" s="36">
        <v>38595</v>
      </c>
      <c r="W10" s="36">
        <v>35992</v>
      </c>
      <c r="X10" s="36">
        <v>32622.823529411766</v>
      </c>
      <c r="Y10" s="36">
        <v>30362.823529411766</v>
      </c>
      <c r="Z10" s="36">
        <v>28289.823529411766</v>
      </c>
      <c r="AA10" s="36">
        <v>25590.823529411766</v>
      </c>
      <c r="AB10" s="36">
        <v>24780.823529411766</v>
      </c>
      <c r="AC10" s="36">
        <v>23869.823529411766</v>
      </c>
      <c r="AD10" s="36">
        <v>23120.823529411766</v>
      </c>
      <c r="AE10" s="36">
        <v>22541.823529411766</v>
      </c>
      <c r="AF10" s="36">
        <v>22203.823529411766</v>
      </c>
      <c r="AG10" s="36">
        <v>21307.823529411766</v>
      </c>
    </row>
    <row r="11" spans="1:33" ht="14.1" customHeight="1">
      <c r="A11" s="33">
        <v>9</v>
      </c>
      <c r="B11" s="34" t="s">
        <v>40</v>
      </c>
      <c r="C11" s="35">
        <v>756</v>
      </c>
      <c r="D11" s="36">
        <v>820</v>
      </c>
      <c r="E11" s="36">
        <v>925</v>
      </c>
      <c r="F11" s="36">
        <v>1070</v>
      </c>
      <c r="G11" s="36">
        <v>1246</v>
      </c>
      <c r="H11" s="36">
        <v>1450</v>
      </c>
      <c r="I11" s="36">
        <v>1630</v>
      </c>
      <c r="J11" s="36">
        <v>1778</v>
      </c>
      <c r="K11" s="36">
        <v>1906</v>
      </c>
      <c r="L11" s="36">
        <v>2027</v>
      </c>
      <c r="M11" s="36">
        <v>2185</v>
      </c>
      <c r="N11" s="36">
        <v>2433</v>
      </c>
      <c r="O11" s="36">
        <v>2605</v>
      </c>
      <c r="P11" s="36">
        <v>2731</v>
      </c>
      <c r="Q11" s="36">
        <v>2868</v>
      </c>
      <c r="R11" s="36">
        <v>2988</v>
      </c>
      <c r="S11" s="36">
        <v>3083</v>
      </c>
      <c r="T11" s="36">
        <v>3159</v>
      </c>
      <c r="U11" s="36">
        <v>3266</v>
      </c>
      <c r="V11" s="36">
        <v>3317</v>
      </c>
      <c r="W11" s="36">
        <v>3362</v>
      </c>
      <c r="X11" s="36">
        <v>3370.9411764705883</v>
      </c>
      <c r="Y11" s="36">
        <v>3364.9411764705883</v>
      </c>
      <c r="Z11" s="36">
        <v>3296.9411764705883</v>
      </c>
      <c r="AA11" s="36">
        <v>3204.9411764705883</v>
      </c>
      <c r="AB11" s="36">
        <v>3063.9411764705883</v>
      </c>
      <c r="AC11" s="36">
        <v>2923.9411764705883</v>
      </c>
      <c r="AD11" s="36">
        <v>2848.9411764705883</v>
      </c>
      <c r="AE11" s="36">
        <v>2794.9411764705883</v>
      </c>
      <c r="AF11" s="36">
        <v>2713.9411764705883</v>
      </c>
      <c r="AG11" s="36">
        <v>2566.9411764705883</v>
      </c>
    </row>
    <row r="12" spans="1:33" ht="14.1" customHeight="1">
      <c r="A12" s="33">
        <v>10</v>
      </c>
      <c r="B12" s="34" t="s">
        <v>9</v>
      </c>
      <c r="C12" s="35">
        <v>56896</v>
      </c>
      <c r="D12" s="36">
        <v>56844</v>
      </c>
      <c r="E12" s="36">
        <v>56063</v>
      </c>
      <c r="F12" s="36">
        <v>54711</v>
      </c>
      <c r="G12" s="36">
        <v>52835</v>
      </c>
      <c r="H12" s="36">
        <v>50312</v>
      </c>
      <c r="I12" s="36">
        <v>47196</v>
      </c>
      <c r="J12" s="36">
        <v>43757</v>
      </c>
      <c r="K12" s="36">
        <v>39701</v>
      </c>
      <c r="L12" s="36">
        <v>34985</v>
      </c>
      <c r="M12" s="36">
        <v>29761</v>
      </c>
      <c r="N12" s="36">
        <v>24080</v>
      </c>
      <c r="O12" s="36">
        <v>20120</v>
      </c>
      <c r="P12" s="36">
        <v>17215</v>
      </c>
      <c r="Q12" s="36">
        <v>14932</v>
      </c>
      <c r="R12" s="36">
        <v>13351</v>
      </c>
      <c r="S12" s="36">
        <v>12035</v>
      </c>
      <c r="T12" s="36">
        <v>10922</v>
      </c>
      <c r="U12" s="36">
        <v>9851</v>
      </c>
      <c r="V12" s="36">
        <v>8487</v>
      </c>
      <c r="W12" s="36">
        <v>7290</v>
      </c>
      <c r="X12" s="36">
        <v>6327</v>
      </c>
      <c r="Y12" s="36">
        <v>5586</v>
      </c>
      <c r="Z12" s="36">
        <v>4909</v>
      </c>
      <c r="AA12" s="36">
        <v>4249</v>
      </c>
      <c r="AB12" s="36">
        <v>3729</v>
      </c>
      <c r="AC12" s="36">
        <v>3295</v>
      </c>
      <c r="AD12" s="36">
        <v>2677</v>
      </c>
      <c r="AE12" s="36">
        <v>2169</v>
      </c>
      <c r="AF12" s="36">
        <v>1814</v>
      </c>
      <c r="AG12" s="36">
        <v>1460</v>
      </c>
    </row>
    <row r="13" spans="1:33">
      <c r="A13" s="33" t="s">
        <v>38</v>
      </c>
      <c r="B13" s="34" t="s">
        <v>41</v>
      </c>
      <c r="C13" s="35">
        <v>1014</v>
      </c>
      <c r="D13" s="36">
        <v>1254</v>
      </c>
      <c r="E13" s="36">
        <v>1443</v>
      </c>
      <c r="F13" s="36">
        <v>1568</v>
      </c>
      <c r="G13" s="36">
        <v>1710</v>
      </c>
      <c r="H13" s="36">
        <v>1793</v>
      </c>
      <c r="I13" s="36">
        <v>1959</v>
      </c>
      <c r="J13" s="36">
        <v>2142</v>
      </c>
      <c r="K13" s="36">
        <v>2265</v>
      </c>
      <c r="L13" s="36">
        <v>2389</v>
      </c>
      <c r="M13" s="36">
        <v>2456</v>
      </c>
      <c r="N13" s="36">
        <v>2609</v>
      </c>
      <c r="O13" s="36">
        <v>2785</v>
      </c>
      <c r="P13" s="36">
        <v>2921</v>
      </c>
      <c r="Q13" s="36">
        <v>2943</v>
      </c>
      <c r="R13" s="36">
        <v>3068</v>
      </c>
      <c r="S13" s="36">
        <v>3232</v>
      </c>
      <c r="T13" s="36">
        <v>3342</v>
      </c>
      <c r="U13" s="36">
        <v>3547</v>
      </c>
      <c r="V13" s="36">
        <v>3705</v>
      </c>
      <c r="W13" s="36">
        <v>3947</v>
      </c>
      <c r="X13" s="36">
        <v>3807.7647058823532</v>
      </c>
      <c r="Y13" s="36">
        <v>3728.7647058823532</v>
      </c>
      <c r="Z13" s="36">
        <v>3741.7647058823532</v>
      </c>
      <c r="AA13" s="36">
        <v>3684.7647058823532</v>
      </c>
      <c r="AB13" s="36">
        <v>3595.7647058823532</v>
      </c>
      <c r="AC13" s="36">
        <v>3446.7647058823532</v>
      </c>
      <c r="AD13" s="36">
        <v>3302.7647058823532</v>
      </c>
      <c r="AE13" s="36">
        <v>3185.7647058823532</v>
      </c>
      <c r="AF13" s="36">
        <v>3017.7647058823532</v>
      </c>
      <c r="AG13" s="36">
        <v>2813.7647058823532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52</v>
      </c>
      <c r="L14" s="36">
        <v>135</v>
      </c>
      <c r="M14" s="36">
        <v>330</v>
      </c>
      <c r="N14" s="36">
        <v>765</v>
      </c>
      <c r="O14" s="36">
        <v>1302</v>
      </c>
      <c r="P14" s="36">
        <v>1917</v>
      </c>
      <c r="Q14" s="36">
        <v>2727</v>
      </c>
      <c r="R14" s="36">
        <v>4297</v>
      </c>
      <c r="S14" s="36">
        <v>6519</v>
      </c>
      <c r="T14" s="36">
        <v>7545</v>
      </c>
      <c r="U14" s="36">
        <v>8742</v>
      </c>
      <c r="V14" s="36">
        <v>9795</v>
      </c>
      <c r="W14" s="36">
        <v>10807</v>
      </c>
      <c r="X14" s="36">
        <v>11365.823529411766</v>
      </c>
      <c r="Y14" s="36">
        <v>12181.823529411766</v>
      </c>
      <c r="Z14" s="36">
        <v>13023.823529411766</v>
      </c>
      <c r="AA14" s="36">
        <v>13774.823529411766</v>
      </c>
      <c r="AB14" s="36">
        <v>14304.823529411766</v>
      </c>
      <c r="AC14" s="36">
        <v>14805.823529411766</v>
      </c>
      <c r="AD14" s="36">
        <v>15322.823529411766</v>
      </c>
      <c r="AE14" s="36">
        <v>15950.823529411766</v>
      </c>
      <c r="AF14" s="36">
        <v>16508.823529411762</v>
      </c>
      <c r="AG14" s="36">
        <v>16528.823529411762</v>
      </c>
    </row>
    <row r="15" spans="1:33" ht="25.15" customHeight="1">
      <c r="A15" s="33" t="s">
        <v>47</v>
      </c>
      <c r="B15" s="34" t="s">
        <v>43</v>
      </c>
      <c r="C15" s="35">
        <v>465</v>
      </c>
      <c r="D15" s="36">
        <v>531</v>
      </c>
      <c r="E15" s="36">
        <v>595</v>
      </c>
      <c r="F15" s="36">
        <v>662</v>
      </c>
      <c r="G15" s="36">
        <v>740</v>
      </c>
      <c r="H15" s="36">
        <v>838</v>
      </c>
      <c r="I15" s="36">
        <v>920</v>
      </c>
      <c r="J15" s="36">
        <v>1003</v>
      </c>
      <c r="K15" s="36">
        <v>1134</v>
      </c>
      <c r="L15" s="36">
        <v>1241</v>
      </c>
      <c r="M15" s="36">
        <v>1392</v>
      </c>
      <c r="N15" s="36">
        <v>1646</v>
      </c>
      <c r="O15" s="36">
        <v>1822</v>
      </c>
      <c r="P15" s="36">
        <v>1949</v>
      </c>
      <c r="Q15" s="36">
        <v>2110</v>
      </c>
      <c r="R15" s="36">
        <v>2309</v>
      </c>
      <c r="S15" s="36">
        <v>2573</v>
      </c>
      <c r="T15" s="36">
        <v>2774</v>
      </c>
      <c r="U15" s="36">
        <v>2947</v>
      </c>
      <c r="V15" s="36">
        <v>3067</v>
      </c>
      <c r="W15" s="36">
        <v>3221</v>
      </c>
      <c r="X15" s="36">
        <v>3360</v>
      </c>
      <c r="Y15" s="36">
        <v>3578</v>
      </c>
      <c r="Z15" s="36">
        <v>3745</v>
      </c>
      <c r="AA15" s="36">
        <v>3914</v>
      </c>
      <c r="AB15" s="36">
        <v>4102</v>
      </c>
      <c r="AC15" s="36">
        <v>4252</v>
      </c>
      <c r="AD15" s="36">
        <v>4391</v>
      </c>
      <c r="AE15" s="36">
        <v>4505</v>
      </c>
      <c r="AF15" s="36">
        <v>4556</v>
      </c>
      <c r="AG15" s="36">
        <v>4610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6</v>
      </c>
      <c r="N16" s="36">
        <v>20</v>
      </c>
      <c r="O16" s="36">
        <v>29</v>
      </c>
      <c r="P16" s="36">
        <v>37</v>
      </c>
      <c r="Q16" s="36">
        <v>66</v>
      </c>
      <c r="R16" s="36">
        <v>146</v>
      </c>
      <c r="S16" s="36">
        <v>252</v>
      </c>
      <c r="T16" s="36">
        <v>373</v>
      </c>
      <c r="U16" s="36">
        <v>460</v>
      </c>
      <c r="V16" s="36">
        <v>562</v>
      </c>
      <c r="W16" s="36">
        <v>664</v>
      </c>
      <c r="X16" s="36">
        <v>776</v>
      </c>
      <c r="Y16" s="36">
        <v>881</v>
      </c>
      <c r="Z16" s="36">
        <v>986</v>
      </c>
      <c r="AA16" s="36">
        <v>1162</v>
      </c>
      <c r="AB16" s="36">
        <v>1356</v>
      </c>
      <c r="AC16" s="36">
        <v>1515</v>
      </c>
      <c r="AD16" s="36">
        <v>1729</v>
      </c>
      <c r="AE16" s="36">
        <v>1892</v>
      </c>
      <c r="AF16" s="36">
        <v>1981</v>
      </c>
      <c r="AG16" s="36">
        <v>2091</v>
      </c>
    </row>
    <row r="17" spans="1:33" ht="25.15" customHeight="1">
      <c r="A17" s="33">
        <v>13</v>
      </c>
      <c r="B17" s="34" t="s">
        <v>44</v>
      </c>
      <c r="C17" s="35">
        <v>1291</v>
      </c>
      <c r="D17" s="36">
        <v>1418</v>
      </c>
      <c r="E17" s="36">
        <v>1495</v>
      </c>
      <c r="F17" s="36">
        <v>1569</v>
      </c>
      <c r="G17" s="36">
        <v>1629</v>
      </c>
      <c r="H17" s="36">
        <v>1696</v>
      </c>
      <c r="I17" s="36">
        <v>1762</v>
      </c>
      <c r="J17" s="36">
        <v>1789</v>
      </c>
      <c r="K17" s="36">
        <v>1808</v>
      </c>
      <c r="L17" s="36">
        <v>1830</v>
      </c>
      <c r="M17" s="36">
        <v>1838</v>
      </c>
      <c r="N17" s="36">
        <v>1868</v>
      </c>
      <c r="O17" s="36">
        <v>1882</v>
      </c>
      <c r="P17" s="36">
        <v>1901</v>
      </c>
      <c r="Q17" s="36">
        <v>1896</v>
      </c>
      <c r="R17" s="36">
        <v>1923</v>
      </c>
      <c r="S17" s="36">
        <v>1957</v>
      </c>
      <c r="T17" s="36">
        <v>1989</v>
      </c>
      <c r="U17" s="36">
        <v>2008</v>
      </c>
      <c r="V17" s="36">
        <v>2027</v>
      </c>
      <c r="W17" s="36">
        <v>2041</v>
      </c>
      <c r="X17" s="36">
        <v>2055</v>
      </c>
      <c r="Y17" s="36">
        <v>2073</v>
      </c>
      <c r="Z17" s="36">
        <v>2084</v>
      </c>
      <c r="AA17" s="36">
        <v>2119</v>
      </c>
      <c r="AB17" s="36">
        <v>2150</v>
      </c>
      <c r="AC17" s="36">
        <v>2162</v>
      </c>
      <c r="AD17" s="36">
        <v>2233</v>
      </c>
      <c r="AE17" s="36">
        <v>2244</v>
      </c>
      <c r="AF17" s="36">
        <v>2252</v>
      </c>
      <c r="AG17" s="36">
        <v>2259</v>
      </c>
    </row>
    <row r="18" spans="1:33" ht="25.15" customHeight="1">
      <c r="A18" s="33" t="s">
        <v>49</v>
      </c>
      <c r="B18" s="34" t="s">
        <v>10</v>
      </c>
      <c r="C18" s="35">
        <v>89</v>
      </c>
      <c r="D18" s="36">
        <v>104</v>
      </c>
      <c r="E18" s="36">
        <v>126</v>
      </c>
      <c r="F18" s="36">
        <v>140</v>
      </c>
      <c r="G18" s="36">
        <v>163</v>
      </c>
      <c r="H18" s="36">
        <v>186</v>
      </c>
      <c r="I18" s="36">
        <v>206</v>
      </c>
      <c r="J18" s="36">
        <v>226</v>
      </c>
      <c r="K18" s="36">
        <v>242</v>
      </c>
      <c r="L18" s="36">
        <v>262</v>
      </c>
      <c r="M18" s="36">
        <v>274</v>
      </c>
      <c r="N18" s="36">
        <v>283</v>
      </c>
      <c r="O18" s="36">
        <v>300</v>
      </c>
      <c r="P18" s="36">
        <v>312</v>
      </c>
      <c r="Q18" s="36">
        <v>330</v>
      </c>
      <c r="R18" s="36">
        <v>349</v>
      </c>
      <c r="S18" s="36">
        <v>381</v>
      </c>
      <c r="T18" s="36">
        <v>414</v>
      </c>
      <c r="U18" s="36">
        <v>446</v>
      </c>
      <c r="V18" s="36">
        <v>476</v>
      </c>
      <c r="W18" s="36">
        <v>497</v>
      </c>
      <c r="X18" s="36">
        <v>531</v>
      </c>
      <c r="Y18" s="36">
        <v>561</v>
      </c>
      <c r="Z18" s="36">
        <v>582</v>
      </c>
      <c r="AA18" s="36">
        <v>603</v>
      </c>
      <c r="AB18" s="36">
        <v>631</v>
      </c>
      <c r="AC18" s="36">
        <v>658</v>
      </c>
      <c r="AD18" s="36">
        <v>678</v>
      </c>
      <c r="AE18" s="36">
        <v>696</v>
      </c>
      <c r="AF18" s="36">
        <v>709</v>
      </c>
      <c r="AG18" s="36">
        <v>721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2</v>
      </c>
      <c r="Q19" s="36">
        <v>2</v>
      </c>
      <c r="R19" s="36">
        <v>7</v>
      </c>
      <c r="S19" s="36">
        <v>17</v>
      </c>
      <c r="T19" s="36">
        <v>28</v>
      </c>
      <c r="U19" s="36">
        <v>46</v>
      </c>
      <c r="V19" s="36">
        <v>61</v>
      </c>
      <c r="W19" s="36">
        <v>70</v>
      </c>
      <c r="X19" s="36">
        <v>84</v>
      </c>
      <c r="Y19" s="36">
        <v>95</v>
      </c>
      <c r="Z19" s="36">
        <v>96</v>
      </c>
      <c r="AA19" s="36">
        <v>108</v>
      </c>
      <c r="AB19" s="36">
        <v>114</v>
      </c>
      <c r="AC19" s="36">
        <v>130</v>
      </c>
      <c r="AD19" s="36">
        <v>139</v>
      </c>
      <c r="AE19" s="36">
        <v>147</v>
      </c>
      <c r="AF19" s="36">
        <v>150</v>
      </c>
      <c r="AG19" s="36">
        <v>154</v>
      </c>
    </row>
    <row r="20" spans="1:33" ht="25.15" customHeight="1">
      <c r="A20" s="33">
        <v>15</v>
      </c>
      <c r="B20" s="34" t="s">
        <v>11</v>
      </c>
      <c r="C20" s="35">
        <v>198</v>
      </c>
      <c r="D20" s="36">
        <v>219</v>
      </c>
      <c r="E20" s="36">
        <v>242</v>
      </c>
      <c r="F20" s="36">
        <v>255</v>
      </c>
      <c r="G20" s="36">
        <v>264</v>
      </c>
      <c r="H20" s="36">
        <v>276</v>
      </c>
      <c r="I20" s="36">
        <v>279</v>
      </c>
      <c r="J20" s="36">
        <v>289</v>
      </c>
      <c r="K20" s="36">
        <v>286</v>
      </c>
      <c r="L20" s="36">
        <v>293</v>
      </c>
      <c r="M20" s="36">
        <v>298</v>
      </c>
      <c r="N20" s="36">
        <v>300</v>
      </c>
      <c r="O20" s="36">
        <v>301</v>
      </c>
      <c r="P20" s="36">
        <v>302</v>
      </c>
      <c r="Q20" s="36">
        <v>298</v>
      </c>
      <c r="R20" s="36">
        <v>298</v>
      </c>
      <c r="S20" s="36">
        <v>300</v>
      </c>
      <c r="T20" s="36">
        <v>303</v>
      </c>
      <c r="U20" s="36">
        <v>308</v>
      </c>
      <c r="V20" s="36">
        <v>308</v>
      </c>
      <c r="W20" s="36">
        <v>309</v>
      </c>
      <c r="X20" s="36">
        <v>317</v>
      </c>
      <c r="Y20" s="36">
        <v>314</v>
      </c>
      <c r="Z20" s="36">
        <v>317</v>
      </c>
      <c r="AA20" s="36">
        <v>317</v>
      </c>
      <c r="AB20" s="36">
        <v>311</v>
      </c>
      <c r="AC20" s="36">
        <v>311</v>
      </c>
      <c r="AD20" s="36">
        <v>312</v>
      </c>
      <c r="AE20" s="36">
        <v>313</v>
      </c>
      <c r="AF20" s="36">
        <v>316</v>
      </c>
      <c r="AG20" s="36">
        <v>318</v>
      </c>
    </row>
    <row r="21" spans="1:33" ht="25.15" customHeight="1">
      <c r="A21" s="33" t="s">
        <v>51</v>
      </c>
      <c r="B21" s="34" t="s">
        <v>12</v>
      </c>
      <c r="C21" s="35">
        <v>54</v>
      </c>
      <c r="D21" s="36">
        <v>69</v>
      </c>
      <c r="E21" s="36">
        <v>80</v>
      </c>
      <c r="F21" s="36">
        <v>91</v>
      </c>
      <c r="G21" s="36">
        <v>111</v>
      </c>
      <c r="H21" s="36">
        <v>140</v>
      </c>
      <c r="I21" s="36">
        <v>169</v>
      </c>
      <c r="J21" s="36">
        <v>190</v>
      </c>
      <c r="K21" s="36">
        <v>207</v>
      </c>
      <c r="L21" s="36">
        <v>229</v>
      </c>
      <c r="M21" s="36">
        <v>248</v>
      </c>
      <c r="N21" s="36">
        <v>255</v>
      </c>
      <c r="O21" s="36">
        <v>276</v>
      </c>
      <c r="P21" s="36">
        <v>292</v>
      </c>
      <c r="Q21" s="36">
        <v>307</v>
      </c>
      <c r="R21" s="36">
        <v>322</v>
      </c>
      <c r="S21" s="36">
        <v>359</v>
      </c>
      <c r="T21" s="36">
        <v>393</v>
      </c>
      <c r="U21" s="36">
        <v>432</v>
      </c>
      <c r="V21" s="36">
        <v>469</v>
      </c>
      <c r="W21" s="36">
        <v>504</v>
      </c>
      <c r="X21" s="36">
        <v>559</v>
      </c>
      <c r="Y21" s="36">
        <v>607</v>
      </c>
      <c r="Z21" s="36">
        <v>655</v>
      </c>
      <c r="AA21" s="36">
        <v>705</v>
      </c>
      <c r="AB21" s="36">
        <v>740</v>
      </c>
      <c r="AC21" s="36">
        <v>775</v>
      </c>
      <c r="AD21" s="36">
        <v>826</v>
      </c>
      <c r="AE21" s="36">
        <v>843</v>
      </c>
      <c r="AF21" s="36">
        <v>876</v>
      </c>
      <c r="AG21" s="36">
        <v>912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2</v>
      </c>
      <c r="R22" s="36">
        <v>2</v>
      </c>
      <c r="S22" s="36">
        <v>10</v>
      </c>
      <c r="T22" s="36">
        <v>17</v>
      </c>
      <c r="U22" s="36">
        <v>25</v>
      </c>
      <c r="V22" s="36">
        <v>28</v>
      </c>
      <c r="W22" s="36">
        <v>29</v>
      </c>
      <c r="X22" s="36">
        <v>36</v>
      </c>
      <c r="Y22" s="36">
        <v>38</v>
      </c>
      <c r="Z22" s="36">
        <v>41</v>
      </c>
      <c r="AA22" s="36">
        <v>47</v>
      </c>
      <c r="AB22" s="36">
        <v>49</v>
      </c>
      <c r="AC22" s="36">
        <v>56</v>
      </c>
      <c r="AD22" s="36">
        <v>58</v>
      </c>
      <c r="AE22" s="36">
        <v>60</v>
      </c>
      <c r="AF22" s="36">
        <v>63</v>
      </c>
      <c r="AG22" s="36">
        <v>64</v>
      </c>
    </row>
    <row r="23" spans="1:33" ht="25.15" customHeight="1">
      <c r="A23" s="33">
        <v>17</v>
      </c>
      <c r="B23" s="34" t="s">
        <v>13</v>
      </c>
      <c r="C23" s="35">
        <v>176</v>
      </c>
      <c r="D23" s="36">
        <v>194</v>
      </c>
      <c r="E23" s="36">
        <v>209</v>
      </c>
      <c r="F23" s="36">
        <v>224</v>
      </c>
      <c r="G23" s="36">
        <v>241</v>
      </c>
      <c r="H23" s="36">
        <v>255</v>
      </c>
      <c r="I23" s="36">
        <v>263</v>
      </c>
      <c r="J23" s="36">
        <v>272</v>
      </c>
      <c r="K23" s="36">
        <v>272</v>
      </c>
      <c r="L23" s="36">
        <v>277</v>
      </c>
      <c r="M23" s="36">
        <v>280</v>
      </c>
      <c r="N23" s="36">
        <v>292</v>
      </c>
      <c r="O23" s="36">
        <v>301</v>
      </c>
      <c r="P23" s="36">
        <v>297</v>
      </c>
      <c r="Q23" s="36">
        <v>298</v>
      </c>
      <c r="R23" s="36">
        <v>301</v>
      </c>
      <c r="S23" s="36">
        <v>303</v>
      </c>
      <c r="T23" s="36">
        <v>305</v>
      </c>
      <c r="U23" s="36">
        <v>305</v>
      </c>
      <c r="V23" s="36">
        <v>305</v>
      </c>
      <c r="W23" s="36">
        <v>306</v>
      </c>
      <c r="X23" s="36">
        <v>307</v>
      </c>
      <c r="Y23" s="36">
        <v>304</v>
      </c>
      <c r="Z23" s="36">
        <v>303</v>
      </c>
      <c r="AA23" s="36">
        <v>307</v>
      </c>
      <c r="AB23" s="36">
        <v>302</v>
      </c>
      <c r="AC23" s="36">
        <v>298</v>
      </c>
      <c r="AD23" s="36">
        <v>297</v>
      </c>
      <c r="AE23" s="36">
        <v>294</v>
      </c>
      <c r="AF23" s="36">
        <v>297</v>
      </c>
      <c r="AG23" s="36">
        <v>297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2</v>
      </c>
      <c r="I24" s="36">
        <v>2</v>
      </c>
      <c r="J24" s="36">
        <v>2</v>
      </c>
      <c r="K24" s="36">
        <v>3</v>
      </c>
      <c r="L24" s="36">
        <v>3</v>
      </c>
      <c r="M24" s="36">
        <v>3</v>
      </c>
      <c r="N24" s="36">
        <v>3</v>
      </c>
      <c r="O24" s="36">
        <v>4</v>
      </c>
      <c r="P24" s="36">
        <v>4</v>
      </c>
      <c r="Q24" s="36">
        <v>4</v>
      </c>
      <c r="R24" s="36">
        <v>3</v>
      </c>
      <c r="S24" s="36">
        <v>4</v>
      </c>
      <c r="T24" s="36">
        <v>5</v>
      </c>
      <c r="U24" s="36">
        <v>5</v>
      </c>
      <c r="V24" s="36">
        <v>5</v>
      </c>
      <c r="W24" s="36">
        <v>9</v>
      </c>
      <c r="X24" s="36">
        <v>9</v>
      </c>
      <c r="Y24" s="36">
        <v>10</v>
      </c>
      <c r="Z24" s="36">
        <v>10</v>
      </c>
      <c r="AA24" s="36">
        <v>9</v>
      </c>
      <c r="AB24" s="36">
        <v>11</v>
      </c>
      <c r="AC24" s="36">
        <v>10</v>
      </c>
      <c r="AD24" s="36">
        <v>12</v>
      </c>
      <c r="AE24" s="36">
        <v>14</v>
      </c>
      <c r="AF24" s="36">
        <v>17</v>
      </c>
      <c r="AG24" s="36">
        <v>23</v>
      </c>
    </row>
    <row r="25" spans="1:33" ht="14.1" customHeight="1">
      <c r="A25" s="33">
        <v>19</v>
      </c>
      <c r="B25" s="34" t="s">
        <v>15</v>
      </c>
      <c r="C25" s="35">
        <v>22</v>
      </c>
      <c r="D25" s="36">
        <v>24</v>
      </c>
      <c r="E25" s="36">
        <v>26</v>
      </c>
      <c r="F25" s="36">
        <v>28</v>
      </c>
      <c r="G25" s="36">
        <v>32</v>
      </c>
      <c r="H25" s="36">
        <v>32</v>
      </c>
      <c r="I25" s="36">
        <v>34</v>
      </c>
      <c r="J25" s="36">
        <v>37</v>
      </c>
      <c r="K25" s="36">
        <v>34</v>
      </c>
      <c r="L25" s="36">
        <v>36</v>
      </c>
      <c r="M25" s="36">
        <v>38</v>
      </c>
      <c r="N25" s="36">
        <v>41</v>
      </c>
      <c r="O25" s="36">
        <v>48</v>
      </c>
      <c r="P25" s="36">
        <v>47</v>
      </c>
      <c r="Q25" s="36">
        <v>46</v>
      </c>
      <c r="R25" s="36">
        <v>47</v>
      </c>
      <c r="S25" s="36">
        <v>47</v>
      </c>
      <c r="T25" s="36">
        <v>49</v>
      </c>
      <c r="U25" s="36">
        <v>48</v>
      </c>
      <c r="V25" s="36">
        <v>50</v>
      </c>
      <c r="W25" s="36">
        <v>56</v>
      </c>
      <c r="X25" s="36">
        <v>58</v>
      </c>
      <c r="Y25" s="36">
        <v>61</v>
      </c>
      <c r="Z25" s="36">
        <v>63</v>
      </c>
      <c r="AA25" s="36">
        <v>64</v>
      </c>
      <c r="AB25" s="36">
        <v>65</v>
      </c>
      <c r="AC25" s="36">
        <v>74</v>
      </c>
      <c r="AD25" s="36">
        <v>78</v>
      </c>
      <c r="AE25" s="36">
        <v>77</v>
      </c>
      <c r="AF25" s="36">
        <v>77</v>
      </c>
      <c r="AG25" s="36">
        <v>77</v>
      </c>
    </row>
    <row r="26" spans="1:33" ht="14.1" customHeight="1">
      <c r="A26" s="37">
        <v>20</v>
      </c>
      <c r="B26" s="38" t="s">
        <v>16</v>
      </c>
      <c r="C26" s="39">
        <v>26</v>
      </c>
      <c r="D26" s="40">
        <v>26</v>
      </c>
      <c r="E26" s="40">
        <v>26</v>
      </c>
      <c r="F26" s="40">
        <v>26</v>
      </c>
      <c r="G26" s="40">
        <v>27</v>
      </c>
      <c r="H26" s="40">
        <v>27</v>
      </c>
      <c r="I26" s="40">
        <v>28</v>
      </c>
      <c r="J26" s="40">
        <v>27</v>
      </c>
      <c r="K26" s="40">
        <v>28</v>
      </c>
      <c r="L26" s="40">
        <v>28</v>
      </c>
      <c r="M26" s="40">
        <v>28</v>
      </c>
      <c r="N26" s="40">
        <v>29</v>
      </c>
      <c r="O26" s="40">
        <v>29</v>
      </c>
      <c r="P26" s="40">
        <v>28</v>
      </c>
      <c r="Q26" s="40">
        <v>29</v>
      </c>
      <c r="R26" s="40">
        <v>29</v>
      </c>
      <c r="S26" s="40">
        <v>29</v>
      </c>
      <c r="T26" s="40">
        <v>29</v>
      </c>
      <c r="U26" s="40">
        <v>29</v>
      </c>
      <c r="V26" s="40">
        <v>29</v>
      </c>
      <c r="W26" s="40">
        <v>30</v>
      </c>
      <c r="X26" s="40">
        <v>30</v>
      </c>
      <c r="Y26" s="40">
        <v>30</v>
      </c>
      <c r="Z26" s="40">
        <v>30</v>
      </c>
      <c r="AA26" s="40">
        <v>30</v>
      </c>
      <c r="AB26" s="40">
        <v>30</v>
      </c>
      <c r="AC26" s="40">
        <v>30</v>
      </c>
      <c r="AD26" s="40">
        <v>30</v>
      </c>
      <c r="AE26" s="40">
        <v>30</v>
      </c>
      <c r="AF26" s="40">
        <v>30</v>
      </c>
      <c r="AG26" s="40">
        <v>30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537525</v>
      </c>
      <c r="D28" s="48">
        <v>555127</v>
      </c>
      <c r="E28" s="48">
        <v>569081</v>
      </c>
      <c r="F28" s="48">
        <v>578536</v>
      </c>
      <c r="G28" s="48">
        <v>588235</v>
      </c>
      <c r="H28" s="48">
        <v>596543</v>
      </c>
      <c r="I28" s="48">
        <v>604688</v>
      </c>
      <c r="J28" s="48">
        <v>607906</v>
      </c>
      <c r="K28" s="48">
        <v>606450</v>
      </c>
      <c r="L28" s="48">
        <v>602682</v>
      </c>
      <c r="M28" s="48">
        <v>595549</v>
      </c>
      <c r="N28" s="48">
        <v>595353</v>
      </c>
      <c r="O28" s="48">
        <v>594700</v>
      </c>
      <c r="P28" s="48">
        <v>596621</v>
      </c>
      <c r="Q28" s="48">
        <v>597662</v>
      </c>
      <c r="R28" s="48">
        <v>602279</v>
      </c>
      <c r="S28" s="48">
        <v>601718</v>
      </c>
      <c r="T28" s="48">
        <v>598032</v>
      </c>
      <c r="U28" s="48">
        <v>594162</v>
      </c>
      <c r="V28" s="48">
        <v>585042</v>
      </c>
      <c r="W28" s="48">
        <v>562803</v>
      </c>
      <c r="X28" s="48">
        <v>552986</v>
      </c>
      <c r="Y28" s="48">
        <v>546949</v>
      </c>
      <c r="Z28" s="48">
        <v>545116</v>
      </c>
      <c r="AA28" s="48">
        <v>539039</v>
      </c>
      <c r="AB28" s="48">
        <v>530642.05000000005</v>
      </c>
      <c r="AC28" s="48">
        <v>522669.43899999995</v>
      </c>
      <c r="AD28" s="48">
        <v>512088.44465999998</v>
      </c>
      <c r="AE28" s="48">
        <v>501211.34015020006</v>
      </c>
      <c r="AF28" s="48">
        <v>488799.23564039997</v>
      </c>
      <c r="AG28" s="48">
        <v>478808.56276981602</v>
      </c>
    </row>
    <row r="29" spans="1:33" ht="15.95" customHeight="1">
      <c r="A29" s="49" t="s">
        <v>19</v>
      </c>
      <c r="B29" s="50" t="s">
        <v>20</v>
      </c>
      <c r="C29" s="35">
        <v>152673</v>
      </c>
      <c r="D29" s="36">
        <v>152912</v>
      </c>
      <c r="E29" s="36">
        <v>151486</v>
      </c>
      <c r="F29" s="36">
        <v>149302</v>
      </c>
      <c r="G29" s="36">
        <v>146349</v>
      </c>
      <c r="H29" s="36">
        <v>141759</v>
      </c>
      <c r="I29" s="36">
        <v>137693</v>
      </c>
      <c r="J29" s="36">
        <v>132934</v>
      </c>
      <c r="K29" s="36">
        <v>127132</v>
      </c>
      <c r="L29" s="36">
        <v>120410</v>
      </c>
      <c r="M29" s="36">
        <v>113651</v>
      </c>
      <c r="N29" s="36">
        <v>107269</v>
      </c>
      <c r="O29" s="36">
        <v>102112</v>
      </c>
      <c r="P29" s="36">
        <v>97489</v>
      </c>
      <c r="Q29" s="36">
        <v>93730</v>
      </c>
      <c r="R29" s="36">
        <v>91420</v>
      </c>
      <c r="S29" s="36">
        <v>89811</v>
      </c>
      <c r="T29" s="36">
        <v>86400</v>
      </c>
      <c r="U29" s="36">
        <v>84177</v>
      </c>
      <c r="V29" s="36">
        <v>81333</v>
      </c>
      <c r="W29" s="36">
        <v>75774</v>
      </c>
      <c r="X29" s="36">
        <v>69197.352941176461</v>
      </c>
      <c r="Y29" s="36">
        <v>64684.352941176461</v>
      </c>
      <c r="Z29" s="36">
        <v>60612.352941176461</v>
      </c>
      <c r="AA29" s="36">
        <v>56175.352941176476</v>
      </c>
      <c r="AB29" s="36">
        <v>54811.602941176476</v>
      </c>
      <c r="AC29" s="36">
        <v>53365.747941176465</v>
      </c>
      <c r="AD29" s="36">
        <v>52012.764241176468</v>
      </c>
      <c r="AE29" s="36">
        <v>51166.490052176465</v>
      </c>
      <c r="AF29" s="36">
        <v>50554.215863176469</v>
      </c>
      <c r="AG29" s="36">
        <v>48800.039739056469</v>
      </c>
    </row>
    <row r="30" spans="1:33" ht="15.95" customHeight="1">
      <c r="A30" s="49" t="s">
        <v>21</v>
      </c>
      <c r="B30" s="50" t="s">
        <v>22</v>
      </c>
      <c r="C30" s="35">
        <v>2273</v>
      </c>
      <c r="D30" s="36">
        <v>2535</v>
      </c>
      <c r="E30" s="36">
        <v>2747</v>
      </c>
      <c r="F30" s="36">
        <v>2941</v>
      </c>
      <c r="G30" s="36">
        <v>3148</v>
      </c>
      <c r="H30" s="36">
        <v>3393</v>
      </c>
      <c r="I30" s="36">
        <v>3601</v>
      </c>
      <c r="J30" s="36">
        <v>3771</v>
      </c>
      <c r="K30" s="36">
        <v>3952</v>
      </c>
      <c r="L30" s="36">
        <v>4135</v>
      </c>
      <c r="M30" s="36">
        <v>4339</v>
      </c>
      <c r="N30" s="36">
        <v>4667</v>
      </c>
      <c r="O30" s="36">
        <v>4915</v>
      </c>
      <c r="P30" s="36">
        <v>5096</v>
      </c>
      <c r="Q30" s="36">
        <v>5313</v>
      </c>
      <c r="R30" s="36">
        <v>5660</v>
      </c>
      <c r="S30" s="36">
        <v>6156</v>
      </c>
      <c r="T30" s="36">
        <v>6601</v>
      </c>
      <c r="U30" s="36">
        <v>6982</v>
      </c>
      <c r="V30" s="36">
        <v>7308</v>
      </c>
      <c r="W30" s="36">
        <v>7650</v>
      </c>
      <c r="X30" s="36">
        <v>8034</v>
      </c>
      <c r="Y30" s="36">
        <v>8461</v>
      </c>
      <c r="Z30" s="36">
        <v>8819</v>
      </c>
      <c r="AA30" s="36">
        <v>9291</v>
      </c>
      <c r="AB30" s="36">
        <v>9766</v>
      </c>
      <c r="AC30" s="36">
        <v>10167</v>
      </c>
      <c r="AD30" s="36">
        <v>10675</v>
      </c>
      <c r="AE30" s="36">
        <v>11008</v>
      </c>
      <c r="AF30" s="36">
        <v>11217</v>
      </c>
      <c r="AG30" s="36">
        <v>11449</v>
      </c>
    </row>
    <row r="31" spans="1:33" ht="15.95" customHeight="1">
      <c r="A31" s="51" t="s">
        <v>23</v>
      </c>
      <c r="B31" s="52" t="s">
        <v>24</v>
      </c>
      <c r="C31" s="39">
        <v>48</v>
      </c>
      <c r="D31" s="40">
        <v>50</v>
      </c>
      <c r="E31" s="40">
        <v>52</v>
      </c>
      <c r="F31" s="40">
        <v>54</v>
      </c>
      <c r="G31" s="40">
        <v>59</v>
      </c>
      <c r="H31" s="40">
        <v>59</v>
      </c>
      <c r="I31" s="40">
        <v>62</v>
      </c>
      <c r="J31" s="40">
        <v>64</v>
      </c>
      <c r="K31" s="40">
        <v>62</v>
      </c>
      <c r="L31" s="40">
        <v>64</v>
      </c>
      <c r="M31" s="40">
        <v>66</v>
      </c>
      <c r="N31" s="40">
        <v>70</v>
      </c>
      <c r="O31" s="40">
        <v>77</v>
      </c>
      <c r="P31" s="40">
        <v>75</v>
      </c>
      <c r="Q31" s="40">
        <v>75</v>
      </c>
      <c r="R31" s="40">
        <v>76</v>
      </c>
      <c r="S31" s="40">
        <v>76</v>
      </c>
      <c r="T31" s="40">
        <v>78</v>
      </c>
      <c r="U31" s="40">
        <v>77</v>
      </c>
      <c r="V31" s="40">
        <v>79</v>
      </c>
      <c r="W31" s="40">
        <v>86</v>
      </c>
      <c r="X31" s="40">
        <v>88</v>
      </c>
      <c r="Y31" s="40">
        <v>91</v>
      </c>
      <c r="Z31" s="40">
        <v>93</v>
      </c>
      <c r="AA31" s="40">
        <v>94</v>
      </c>
      <c r="AB31" s="40">
        <v>95</v>
      </c>
      <c r="AC31" s="40">
        <v>104</v>
      </c>
      <c r="AD31" s="40">
        <v>108</v>
      </c>
      <c r="AE31" s="40">
        <v>107</v>
      </c>
      <c r="AF31" s="40">
        <v>107</v>
      </c>
      <c r="AG31" s="40">
        <v>107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692519</v>
      </c>
      <c r="D33" s="55">
        <v>710624</v>
      </c>
      <c r="E33" s="55">
        <v>723366</v>
      </c>
      <c r="F33" s="55">
        <v>730833</v>
      </c>
      <c r="G33" s="55">
        <v>737791</v>
      </c>
      <c r="H33" s="55">
        <v>741754</v>
      </c>
      <c r="I33" s="55">
        <v>746044</v>
      </c>
      <c r="J33" s="55">
        <v>744675</v>
      </c>
      <c r="K33" s="55">
        <v>737596</v>
      </c>
      <c r="L33" s="55">
        <v>727291</v>
      </c>
      <c r="M33" s="55">
        <v>713605</v>
      </c>
      <c r="N33" s="55">
        <v>707359</v>
      </c>
      <c r="O33" s="55">
        <v>701804</v>
      </c>
      <c r="P33" s="55">
        <v>699281</v>
      </c>
      <c r="Q33" s="55">
        <v>696780</v>
      </c>
      <c r="R33" s="55">
        <v>699435</v>
      </c>
      <c r="S33" s="55">
        <v>697761</v>
      </c>
      <c r="T33" s="55">
        <v>691111</v>
      </c>
      <c r="U33" s="55">
        <v>685398</v>
      </c>
      <c r="V33" s="55">
        <v>673762</v>
      </c>
      <c r="W33" s="55">
        <v>646313</v>
      </c>
      <c r="X33" s="55">
        <v>630305.3529411765</v>
      </c>
      <c r="Y33" s="55">
        <v>620185.3529411765</v>
      </c>
      <c r="Z33" s="55">
        <v>614640.3529411765</v>
      </c>
      <c r="AA33" s="55">
        <v>604599.3529411765</v>
      </c>
      <c r="AB33" s="56">
        <v>595314.65294117655</v>
      </c>
      <c r="AC33" s="56">
        <v>586306.18694117642</v>
      </c>
      <c r="AD33" s="56">
        <v>574884.20890117646</v>
      </c>
      <c r="AE33" s="56">
        <v>563492.83020237647</v>
      </c>
      <c r="AF33" s="56">
        <v>550677.45150357648</v>
      </c>
      <c r="AG33" s="56">
        <v>539164.60250887251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692493</v>
      </c>
      <c r="D35" s="48">
        <v>710598</v>
      </c>
      <c r="E35" s="48">
        <v>723340</v>
      </c>
      <c r="F35" s="48">
        <v>730807</v>
      </c>
      <c r="G35" s="48">
        <v>737764</v>
      </c>
      <c r="H35" s="48">
        <v>741727</v>
      </c>
      <c r="I35" s="48">
        <v>746016</v>
      </c>
      <c r="J35" s="48">
        <v>744648</v>
      </c>
      <c r="K35" s="48">
        <v>737568</v>
      </c>
      <c r="L35" s="48">
        <v>727263</v>
      </c>
      <c r="M35" s="48">
        <v>713577</v>
      </c>
      <c r="N35" s="48">
        <v>707330</v>
      </c>
      <c r="O35" s="48">
        <v>701775</v>
      </c>
      <c r="P35" s="48">
        <v>699253</v>
      </c>
      <c r="Q35" s="48">
        <v>696751</v>
      </c>
      <c r="R35" s="48">
        <v>699406</v>
      </c>
      <c r="S35" s="48">
        <v>697732</v>
      </c>
      <c r="T35" s="48">
        <v>691082</v>
      </c>
      <c r="U35" s="48">
        <v>685369</v>
      </c>
      <c r="V35" s="48">
        <v>673733</v>
      </c>
      <c r="W35" s="48">
        <v>646283</v>
      </c>
      <c r="X35" s="48">
        <v>630275.3529411765</v>
      </c>
      <c r="Y35" s="48">
        <v>620155.3529411765</v>
      </c>
      <c r="Z35" s="48">
        <v>614610.3529411765</v>
      </c>
      <c r="AA35" s="48">
        <v>604569.3529411765</v>
      </c>
      <c r="AB35" s="59">
        <v>595284.65294117655</v>
      </c>
      <c r="AC35" s="59">
        <v>586276.18694117642</v>
      </c>
      <c r="AD35" s="59">
        <v>574854.20890117646</v>
      </c>
      <c r="AE35" s="59">
        <v>563462.83020237647</v>
      </c>
      <c r="AF35" s="59">
        <v>550647.45150357648</v>
      </c>
      <c r="AG35" s="59">
        <v>539134.60250887251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orientation="landscape" horizontalDpi="4294967292" verticalDpi="4294967292" r:id="rId1"/>
  <headerFooter scaleWithDoc="0" alignWithMargins="0">
    <oddHeader>&amp;C&amp;"Arial,Fett"&amp;12Anlagenbestand&amp;"Arial,Standard"
&amp;10(Stückzahl per 31.12.)&amp;R&amp;"Arial,Standard"Tabelle A&amp;LSchweizerische Holzenergiestatistik EJ2020</oddHeader>
    <oddFooter>&amp;RAugust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G34"/>
  <sheetViews>
    <sheetView view="pageLayout" zoomScaleNormal="100" workbookViewId="0">
      <selection activeCell="AH27" sqref="AH27"/>
    </sheetView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0</v>
      </c>
      <c r="D2" s="32">
        <v>0</v>
      </c>
      <c r="E2" s="32">
        <v>0</v>
      </c>
      <c r="F2" s="32">
        <v>0</v>
      </c>
      <c r="G2" s="32">
        <v>0</v>
      </c>
      <c r="H2" s="32">
        <v>0</v>
      </c>
      <c r="I2" s="32">
        <v>0</v>
      </c>
      <c r="J2" s="32">
        <v>0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  <c r="P2" s="32">
        <v>0</v>
      </c>
      <c r="Q2" s="32">
        <v>0</v>
      </c>
      <c r="R2" s="32">
        <v>0</v>
      </c>
      <c r="S2" s="32">
        <v>0</v>
      </c>
      <c r="T2" s="32">
        <v>0</v>
      </c>
      <c r="U2" s="32">
        <v>0</v>
      </c>
      <c r="V2" s="32">
        <v>0</v>
      </c>
      <c r="W2" s="32">
        <v>0</v>
      </c>
      <c r="X2" s="32">
        <v>0</v>
      </c>
      <c r="Y2" s="32">
        <v>0</v>
      </c>
      <c r="Z2" s="32">
        <v>0</v>
      </c>
      <c r="AA2" s="32">
        <v>0</v>
      </c>
      <c r="AB2" s="32">
        <v>0</v>
      </c>
      <c r="AC2" s="32">
        <v>0</v>
      </c>
      <c r="AD2" s="32">
        <v>0</v>
      </c>
      <c r="AE2" s="32">
        <v>0</v>
      </c>
      <c r="AF2" s="32">
        <v>0</v>
      </c>
      <c r="AG2" s="32">
        <v>0</v>
      </c>
    </row>
    <row r="3" spans="1:33" ht="14.1" customHeight="1">
      <c r="A3" s="33">
        <v>2</v>
      </c>
      <c r="B3" s="34" t="s">
        <v>3</v>
      </c>
      <c r="C3" s="35">
        <v>346940</v>
      </c>
      <c r="D3" s="36">
        <v>431180</v>
      </c>
      <c r="E3" s="36">
        <v>510930</v>
      </c>
      <c r="F3" s="36">
        <v>580710</v>
      </c>
      <c r="G3" s="36">
        <v>644340</v>
      </c>
      <c r="H3" s="36">
        <v>711020</v>
      </c>
      <c r="I3" s="36">
        <v>792350</v>
      </c>
      <c r="J3" s="36">
        <v>873210</v>
      </c>
      <c r="K3" s="36">
        <v>953960</v>
      </c>
      <c r="L3" s="36">
        <v>1020780</v>
      </c>
      <c r="M3" s="36">
        <v>1082470</v>
      </c>
      <c r="N3" s="36">
        <v>1134150</v>
      </c>
      <c r="O3" s="36">
        <v>1183360</v>
      </c>
      <c r="P3" s="36">
        <v>1226890</v>
      </c>
      <c r="Q3" s="36">
        <v>1270010</v>
      </c>
      <c r="R3" s="36">
        <v>1313280</v>
      </c>
      <c r="S3" s="36">
        <v>1356750</v>
      </c>
      <c r="T3" s="36">
        <v>1389890</v>
      </c>
      <c r="U3" s="36">
        <v>1426100</v>
      </c>
      <c r="V3" s="36">
        <v>1446700</v>
      </c>
      <c r="W3" s="36">
        <v>1401760</v>
      </c>
      <c r="X3" s="36">
        <v>1374940</v>
      </c>
      <c r="Y3" s="36">
        <v>1352610</v>
      </c>
      <c r="Z3" s="36">
        <v>1340250</v>
      </c>
      <c r="AA3" s="36">
        <v>1314150</v>
      </c>
      <c r="AB3" s="36">
        <v>1266281.5</v>
      </c>
      <c r="AC3" s="36">
        <v>1203391.57</v>
      </c>
      <c r="AD3" s="36">
        <v>1139879.6358</v>
      </c>
      <c r="AE3" s="36">
        <v>1075344.4596259999</v>
      </c>
      <c r="AF3" s="36">
        <v>1021579.283452</v>
      </c>
      <c r="AG3" s="36">
        <v>970441.69318408007</v>
      </c>
    </row>
    <row r="4" spans="1:33" ht="14.1" customHeight="1">
      <c r="A4" s="33">
        <v>3</v>
      </c>
      <c r="B4" s="34" t="s">
        <v>4</v>
      </c>
      <c r="C4" s="35">
        <v>768380</v>
      </c>
      <c r="D4" s="36">
        <v>853760</v>
      </c>
      <c r="E4" s="36">
        <v>933760</v>
      </c>
      <c r="F4" s="36">
        <v>994730</v>
      </c>
      <c r="G4" s="36">
        <v>1075420</v>
      </c>
      <c r="H4" s="36">
        <v>1153750</v>
      </c>
      <c r="I4" s="36">
        <v>1226320</v>
      </c>
      <c r="J4" s="36">
        <v>1316600</v>
      </c>
      <c r="K4" s="36">
        <v>1414910</v>
      </c>
      <c r="L4" s="36">
        <v>1484180</v>
      </c>
      <c r="M4" s="36">
        <v>1518440</v>
      </c>
      <c r="N4" s="36">
        <v>1593630</v>
      </c>
      <c r="O4" s="36">
        <v>1661730</v>
      </c>
      <c r="P4" s="36">
        <v>1745100</v>
      </c>
      <c r="Q4" s="36">
        <v>1821980</v>
      </c>
      <c r="R4" s="36">
        <v>1922200</v>
      </c>
      <c r="S4" s="36">
        <v>2026560</v>
      </c>
      <c r="T4" s="36">
        <v>2111920</v>
      </c>
      <c r="U4" s="36">
        <v>2192990</v>
      </c>
      <c r="V4" s="36">
        <v>2242340</v>
      </c>
      <c r="W4" s="36">
        <v>2244430</v>
      </c>
      <c r="X4" s="36">
        <v>2251040</v>
      </c>
      <c r="Y4" s="36">
        <v>2263030</v>
      </c>
      <c r="Z4" s="36">
        <v>2294050</v>
      </c>
      <c r="AA4" s="36">
        <v>2291620</v>
      </c>
      <c r="AB4" s="36">
        <v>2286419</v>
      </c>
      <c r="AC4" s="36">
        <v>2283537.02</v>
      </c>
      <c r="AD4" s="36">
        <v>2260557.5588000002</v>
      </c>
      <c r="AE4" s="36">
        <v>2218460.5814359998</v>
      </c>
      <c r="AF4" s="36">
        <v>2156773.6040719999</v>
      </c>
      <c r="AG4" s="36">
        <v>2114376.0685188798</v>
      </c>
    </row>
    <row r="5" spans="1:33" ht="14.1" customHeight="1">
      <c r="A5" s="33" t="s">
        <v>36</v>
      </c>
      <c r="B5" s="34" t="s">
        <v>5</v>
      </c>
      <c r="C5" s="35">
        <v>1197340</v>
      </c>
      <c r="D5" s="36">
        <v>1189110</v>
      </c>
      <c r="E5" s="36">
        <v>1177630</v>
      </c>
      <c r="F5" s="36">
        <v>1167900</v>
      </c>
      <c r="G5" s="36">
        <v>1151240</v>
      </c>
      <c r="H5" s="36">
        <v>1126840</v>
      </c>
      <c r="I5" s="36">
        <v>1110150</v>
      </c>
      <c r="J5" s="36">
        <v>1063090</v>
      </c>
      <c r="K5" s="36">
        <v>973050</v>
      </c>
      <c r="L5" s="36">
        <v>885770</v>
      </c>
      <c r="M5" s="36">
        <v>796430</v>
      </c>
      <c r="N5" s="36">
        <v>712260</v>
      </c>
      <c r="O5" s="36">
        <v>630740</v>
      </c>
      <c r="P5" s="36">
        <v>579190</v>
      </c>
      <c r="Q5" s="36">
        <v>533270</v>
      </c>
      <c r="R5" s="36">
        <v>487860</v>
      </c>
      <c r="S5" s="36">
        <v>423720</v>
      </c>
      <c r="T5" s="36">
        <v>358290</v>
      </c>
      <c r="U5" s="36">
        <v>287170</v>
      </c>
      <c r="V5" s="36">
        <v>228410</v>
      </c>
      <c r="W5" s="36">
        <v>174650</v>
      </c>
      <c r="X5" s="36">
        <v>155680</v>
      </c>
      <c r="Y5" s="36">
        <v>139760</v>
      </c>
      <c r="Z5" s="36">
        <v>122890</v>
      </c>
      <c r="AA5" s="36">
        <v>105810</v>
      </c>
      <c r="AB5" s="36">
        <v>90940</v>
      </c>
      <c r="AC5" s="36">
        <v>78180</v>
      </c>
      <c r="AD5" s="36">
        <v>63390</v>
      </c>
      <c r="AE5" s="36">
        <v>61920</v>
      </c>
      <c r="AF5" s="36">
        <v>61020</v>
      </c>
      <c r="AG5" s="36">
        <v>56830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600</v>
      </c>
      <c r="L6" s="36">
        <v>1000</v>
      </c>
      <c r="M6" s="36">
        <v>1840</v>
      </c>
      <c r="N6" s="36">
        <v>3180</v>
      </c>
      <c r="O6" s="36">
        <v>5640</v>
      </c>
      <c r="P6" s="36">
        <v>7790</v>
      </c>
      <c r="Q6" s="36">
        <v>10600</v>
      </c>
      <c r="R6" s="36">
        <v>14145</v>
      </c>
      <c r="S6" s="36">
        <v>19715</v>
      </c>
      <c r="T6" s="36">
        <v>24280</v>
      </c>
      <c r="U6" s="36">
        <v>29025</v>
      </c>
      <c r="V6" s="36">
        <v>33025</v>
      </c>
      <c r="W6" s="36">
        <v>36805</v>
      </c>
      <c r="X6" s="36">
        <v>40400</v>
      </c>
      <c r="Y6" s="36">
        <v>43995</v>
      </c>
      <c r="Z6" s="36">
        <v>46990</v>
      </c>
      <c r="AA6" s="36">
        <v>49715</v>
      </c>
      <c r="AB6" s="36">
        <v>51985.5</v>
      </c>
      <c r="AC6" s="36">
        <v>53661.090000000004</v>
      </c>
      <c r="AD6" s="36">
        <v>54504.6446</v>
      </c>
      <c r="AE6" s="36">
        <v>55716.142562000008</v>
      </c>
      <c r="AF6" s="36">
        <v>54927.640524000002</v>
      </c>
      <c r="AG6" s="36">
        <v>55184.658322960007</v>
      </c>
    </row>
    <row r="7" spans="1:33" ht="14.1" customHeight="1">
      <c r="A7" s="33">
        <v>5</v>
      </c>
      <c r="B7" s="34" t="s">
        <v>6</v>
      </c>
      <c r="C7" s="35">
        <v>1880445</v>
      </c>
      <c r="D7" s="36">
        <v>1875105</v>
      </c>
      <c r="E7" s="36">
        <v>1869180</v>
      </c>
      <c r="F7" s="36">
        <v>1863540</v>
      </c>
      <c r="G7" s="36">
        <v>1857420</v>
      </c>
      <c r="H7" s="36">
        <v>1863330</v>
      </c>
      <c r="I7" s="36">
        <v>1864440</v>
      </c>
      <c r="J7" s="36">
        <v>1865580</v>
      </c>
      <c r="K7" s="36">
        <v>1862250</v>
      </c>
      <c r="L7" s="36">
        <v>1877415</v>
      </c>
      <c r="M7" s="36">
        <v>1881585</v>
      </c>
      <c r="N7" s="36">
        <v>1881585</v>
      </c>
      <c r="O7" s="36">
        <v>1874880</v>
      </c>
      <c r="P7" s="36">
        <v>1859880</v>
      </c>
      <c r="Q7" s="36">
        <v>1837830</v>
      </c>
      <c r="R7" s="36">
        <v>1811265</v>
      </c>
      <c r="S7" s="36">
        <v>1782675</v>
      </c>
      <c r="T7" s="36">
        <v>1744065</v>
      </c>
      <c r="U7" s="36">
        <v>1726575</v>
      </c>
      <c r="V7" s="36">
        <v>1706865</v>
      </c>
      <c r="W7" s="36">
        <v>1697205</v>
      </c>
      <c r="X7" s="36">
        <v>1696005</v>
      </c>
      <c r="Y7" s="36">
        <v>1708815</v>
      </c>
      <c r="Z7" s="36">
        <v>1726740</v>
      </c>
      <c r="AA7" s="36">
        <v>1746510</v>
      </c>
      <c r="AB7" s="36">
        <v>1752781.5</v>
      </c>
      <c r="AC7" s="36">
        <v>1769647.77</v>
      </c>
      <c r="AD7" s="36">
        <v>1779083.8637999999</v>
      </c>
      <c r="AE7" s="36">
        <v>1789762.824786</v>
      </c>
      <c r="AF7" s="36">
        <v>1796241.785772</v>
      </c>
      <c r="AG7" s="36">
        <v>1805642.0636368801</v>
      </c>
    </row>
    <row r="8" spans="1:33" ht="14.1" customHeight="1">
      <c r="A8" s="33">
        <v>6</v>
      </c>
      <c r="B8" s="34" t="s">
        <v>7</v>
      </c>
      <c r="C8" s="35">
        <v>1082056</v>
      </c>
      <c r="D8" s="36">
        <v>1071400</v>
      </c>
      <c r="E8" s="36">
        <v>1049976</v>
      </c>
      <c r="F8" s="36">
        <v>1021712</v>
      </c>
      <c r="G8" s="36">
        <v>995808</v>
      </c>
      <c r="H8" s="36">
        <v>962240</v>
      </c>
      <c r="I8" s="36">
        <v>930040</v>
      </c>
      <c r="J8" s="36">
        <v>872912</v>
      </c>
      <c r="K8" s="36">
        <v>811368</v>
      </c>
      <c r="L8" s="36">
        <v>753256</v>
      </c>
      <c r="M8" s="36">
        <v>708640</v>
      </c>
      <c r="N8" s="36">
        <v>681920</v>
      </c>
      <c r="O8" s="36">
        <v>654440</v>
      </c>
      <c r="P8" s="36">
        <v>626920</v>
      </c>
      <c r="Q8" s="36">
        <v>595768</v>
      </c>
      <c r="R8" s="36">
        <v>572248</v>
      </c>
      <c r="S8" s="36">
        <v>516408</v>
      </c>
      <c r="T8" s="36">
        <v>465288</v>
      </c>
      <c r="U8" s="36">
        <v>418656</v>
      </c>
      <c r="V8" s="36">
        <v>360040</v>
      </c>
      <c r="W8" s="36">
        <v>298768</v>
      </c>
      <c r="X8" s="36">
        <v>272136</v>
      </c>
      <c r="Y8" s="36">
        <v>251728</v>
      </c>
      <c r="Z8" s="36">
        <v>234000</v>
      </c>
      <c r="AA8" s="36">
        <v>215352</v>
      </c>
      <c r="AB8" s="36">
        <v>200678.39999999999</v>
      </c>
      <c r="AC8" s="36">
        <v>187510.75200000001</v>
      </c>
      <c r="AD8" s="36">
        <v>177105.64288</v>
      </c>
      <c r="AE8" s="36">
        <v>168616.6870336</v>
      </c>
      <c r="AF8" s="36">
        <v>162031.7311872</v>
      </c>
      <c r="AG8" s="36">
        <v>155597.738873088</v>
      </c>
    </row>
    <row r="9" spans="1:33" ht="14.1" customHeight="1">
      <c r="A9" s="33">
        <v>7</v>
      </c>
      <c r="B9" s="34" t="s">
        <v>8</v>
      </c>
      <c r="C9" s="35">
        <v>971820</v>
      </c>
      <c r="D9" s="36">
        <v>951880</v>
      </c>
      <c r="E9" s="36">
        <v>928100</v>
      </c>
      <c r="F9" s="36">
        <v>904540</v>
      </c>
      <c r="G9" s="36">
        <v>879300</v>
      </c>
      <c r="H9" s="36">
        <v>849080</v>
      </c>
      <c r="I9" s="36">
        <v>818380</v>
      </c>
      <c r="J9" s="36">
        <v>786920</v>
      </c>
      <c r="K9" s="36">
        <v>754020</v>
      </c>
      <c r="L9" s="36">
        <v>721360</v>
      </c>
      <c r="M9" s="36">
        <v>687820</v>
      </c>
      <c r="N9" s="36">
        <v>655540</v>
      </c>
      <c r="O9" s="36">
        <v>621060</v>
      </c>
      <c r="P9" s="36">
        <v>587020</v>
      </c>
      <c r="Q9" s="36">
        <v>553340</v>
      </c>
      <c r="R9" s="36">
        <v>519960</v>
      </c>
      <c r="S9" s="36">
        <v>479540</v>
      </c>
      <c r="T9" s="36">
        <v>427340</v>
      </c>
      <c r="U9" s="36">
        <v>386540</v>
      </c>
      <c r="V9" s="36">
        <v>348680</v>
      </c>
      <c r="W9" s="36">
        <v>287520</v>
      </c>
      <c r="X9" s="36">
        <v>234060</v>
      </c>
      <c r="Y9" s="36">
        <v>189200</v>
      </c>
      <c r="Z9" s="36">
        <v>147020</v>
      </c>
      <c r="AA9" s="36">
        <v>113420</v>
      </c>
      <c r="AB9" s="36">
        <v>106745</v>
      </c>
      <c r="AC9" s="36">
        <v>100487.90000000001</v>
      </c>
      <c r="AD9" s="36">
        <v>94808.225999999995</v>
      </c>
      <c r="AE9" s="36">
        <v>90482.74222</v>
      </c>
      <c r="AF9" s="36">
        <v>85917.258440000005</v>
      </c>
      <c r="AG9" s="36">
        <v>82453.735957600002</v>
      </c>
    </row>
    <row r="10" spans="1:33" ht="14.1" customHeight="1">
      <c r="A10" s="33">
        <v>8</v>
      </c>
      <c r="B10" s="34" t="s">
        <v>39</v>
      </c>
      <c r="C10" s="35">
        <v>1362480</v>
      </c>
      <c r="D10" s="36">
        <v>1392000</v>
      </c>
      <c r="E10" s="36">
        <v>1399500</v>
      </c>
      <c r="F10" s="36">
        <v>1401780</v>
      </c>
      <c r="G10" s="36">
        <v>1397790</v>
      </c>
      <c r="H10" s="36">
        <v>1372500</v>
      </c>
      <c r="I10" s="36">
        <v>1379670</v>
      </c>
      <c r="J10" s="36">
        <v>1377330</v>
      </c>
      <c r="K10" s="36">
        <v>1365210</v>
      </c>
      <c r="L10" s="36">
        <v>1344180</v>
      </c>
      <c r="M10" s="36">
        <v>1335840</v>
      </c>
      <c r="N10" s="36">
        <v>1338150</v>
      </c>
      <c r="O10" s="36">
        <v>1327410</v>
      </c>
      <c r="P10" s="36">
        <v>1300620</v>
      </c>
      <c r="Q10" s="36">
        <v>1277790</v>
      </c>
      <c r="R10" s="36">
        <v>1251540</v>
      </c>
      <c r="S10" s="36">
        <v>1228950</v>
      </c>
      <c r="T10" s="36">
        <v>1201950</v>
      </c>
      <c r="U10" s="36">
        <v>1183320</v>
      </c>
      <c r="V10" s="36">
        <v>1157850</v>
      </c>
      <c r="W10" s="36">
        <v>1079760</v>
      </c>
      <c r="X10" s="36">
        <v>978684.70588235301</v>
      </c>
      <c r="Y10" s="36">
        <v>910884.70588235301</v>
      </c>
      <c r="Z10" s="36">
        <v>848694.70588235301</v>
      </c>
      <c r="AA10" s="36">
        <v>767724.70588235301</v>
      </c>
      <c r="AB10" s="36">
        <v>743424.70588235301</v>
      </c>
      <c r="AC10" s="36">
        <v>716094.70588235301</v>
      </c>
      <c r="AD10" s="36">
        <v>693624.70588235301</v>
      </c>
      <c r="AE10" s="36">
        <v>676254.70588235301</v>
      </c>
      <c r="AF10" s="36">
        <v>666114.70588235301</v>
      </c>
      <c r="AG10" s="36">
        <v>639234.70588235301</v>
      </c>
    </row>
    <row r="11" spans="1:33" ht="14.1" customHeight="1">
      <c r="A11" s="33">
        <v>9</v>
      </c>
      <c r="B11" s="34" t="s">
        <v>40</v>
      </c>
      <c r="C11" s="35">
        <v>75600</v>
      </c>
      <c r="D11" s="36">
        <v>82000</v>
      </c>
      <c r="E11" s="36">
        <v>92500</v>
      </c>
      <c r="F11" s="36">
        <v>107000</v>
      </c>
      <c r="G11" s="36">
        <v>124600</v>
      </c>
      <c r="H11" s="36">
        <v>145000</v>
      </c>
      <c r="I11" s="36">
        <v>163000</v>
      </c>
      <c r="J11" s="36">
        <v>177800</v>
      </c>
      <c r="K11" s="36">
        <v>190600</v>
      </c>
      <c r="L11" s="36">
        <v>202700</v>
      </c>
      <c r="M11" s="36">
        <v>218500</v>
      </c>
      <c r="N11" s="36">
        <v>243300</v>
      </c>
      <c r="O11" s="36">
        <v>260500</v>
      </c>
      <c r="P11" s="36">
        <v>273100</v>
      </c>
      <c r="Q11" s="36">
        <v>286800</v>
      </c>
      <c r="R11" s="36">
        <v>298800</v>
      </c>
      <c r="S11" s="36">
        <v>308300</v>
      </c>
      <c r="T11" s="36">
        <v>315900</v>
      </c>
      <c r="U11" s="36">
        <v>326600</v>
      </c>
      <c r="V11" s="36">
        <v>331700</v>
      </c>
      <c r="W11" s="36">
        <v>336200</v>
      </c>
      <c r="X11" s="36">
        <v>337094.11764705885</v>
      </c>
      <c r="Y11" s="36">
        <v>336494.11764705885</v>
      </c>
      <c r="Z11" s="36">
        <v>329694.11764705885</v>
      </c>
      <c r="AA11" s="36">
        <v>320494.11764705885</v>
      </c>
      <c r="AB11" s="36">
        <v>306394.11764705885</v>
      </c>
      <c r="AC11" s="36">
        <v>292394.11764705885</v>
      </c>
      <c r="AD11" s="36">
        <v>284894.11764705885</v>
      </c>
      <c r="AE11" s="36">
        <v>279494.11764705885</v>
      </c>
      <c r="AF11" s="36">
        <v>271394.11764705885</v>
      </c>
      <c r="AG11" s="36">
        <v>256694.11764705883</v>
      </c>
    </row>
    <row r="12" spans="1:33" ht="14.1" customHeight="1">
      <c r="A12" s="33">
        <v>10</v>
      </c>
      <c r="B12" s="34" t="s">
        <v>9</v>
      </c>
      <c r="C12" s="35">
        <v>3982720</v>
      </c>
      <c r="D12" s="36">
        <v>3979080</v>
      </c>
      <c r="E12" s="36">
        <v>3924410</v>
      </c>
      <c r="F12" s="36">
        <v>3829770</v>
      </c>
      <c r="G12" s="36">
        <v>3698450</v>
      </c>
      <c r="H12" s="36">
        <v>3521840</v>
      </c>
      <c r="I12" s="36">
        <v>3303720</v>
      </c>
      <c r="J12" s="36">
        <v>3062990</v>
      </c>
      <c r="K12" s="36">
        <v>2779070</v>
      </c>
      <c r="L12" s="36">
        <v>2448950</v>
      </c>
      <c r="M12" s="36">
        <v>2083270</v>
      </c>
      <c r="N12" s="36">
        <v>1685600</v>
      </c>
      <c r="O12" s="36">
        <v>1408400</v>
      </c>
      <c r="P12" s="36">
        <v>1205050</v>
      </c>
      <c r="Q12" s="36">
        <v>1045240</v>
      </c>
      <c r="R12" s="36">
        <v>934570</v>
      </c>
      <c r="S12" s="36">
        <v>842450</v>
      </c>
      <c r="T12" s="36">
        <v>764540</v>
      </c>
      <c r="U12" s="36">
        <v>689570</v>
      </c>
      <c r="V12" s="36">
        <v>594090</v>
      </c>
      <c r="W12" s="36">
        <v>510300</v>
      </c>
      <c r="X12" s="36">
        <v>442890</v>
      </c>
      <c r="Y12" s="36">
        <v>391020</v>
      </c>
      <c r="Z12" s="36">
        <v>343630</v>
      </c>
      <c r="AA12" s="36">
        <v>297430</v>
      </c>
      <c r="AB12" s="36">
        <v>261030</v>
      </c>
      <c r="AC12" s="36">
        <v>230650</v>
      </c>
      <c r="AD12" s="36">
        <v>187390</v>
      </c>
      <c r="AE12" s="36">
        <v>151830</v>
      </c>
      <c r="AF12" s="36">
        <v>126980</v>
      </c>
      <c r="AG12" s="36">
        <v>102200</v>
      </c>
    </row>
    <row r="13" spans="1:33">
      <c r="A13" s="33" t="s">
        <v>38</v>
      </c>
      <c r="B13" s="34" t="s">
        <v>41</v>
      </c>
      <c r="C13" s="35">
        <v>30420</v>
      </c>
      <c r="D13" s="36">
        <v>37620</v>
      </c>
      <c r="E13" s="36">
        <v>43290</v>
      </c>
      <c r="F13" s="36">
        <v>47040</v>
      </c>
      <c r="G13" s="36">
        <v>51300</v>
      </c>
      <c r="H13" s="36">
        <v>53790</v>
      </c>
      <c r="I13" s="36">
        <v>58770</v>
      </c>
      <c r="J13" s="36">
        <v>64260</v>
      </c>
      <c r="K13" s="36">
        <v>67950</v>
      </c>
      <c r="L13" s="36">
        <v>71670</v>
      </c>
      <c r="M13" s="36">
        <v>73680</v>
      </c>
      <c r="N13" s="36">
        <v>78270</v>
      </c>
      <c r="O13" s="36">
        <v>83550</v>
      </c>
      <c r="P13" s="36">
        <v>87630</v>
      </c>
      <c r="Q13" s="36">
        <v>88290</v>
      </c>
      <c r="R13" s="36">
        <v>92040</v>
      </c>
      <c r="S13" s="36">
        <v>96960</v>
      </c>
      <c r="T13" s="36">
        <v>100260</v>
      </c>
      <c r="U13" s="36">
        <v>106410</v>
      </c>
      <c r="V13" s="36">
        <v>111150</v>
      </c>
      <c r="W13" s="36">
        <v>118410</v>
      </c>
      <c r="X13" s="36">
        <v>114232.9411764706</v>
      </c>
      <c r="Y13" s="36">
        <v>111862.9411764706</v>
      </c>
      <c r="Z13" s="36">
        <v>112252.9411764706</v>
      </c>
      <c r="AA13" s="36">
        <v>110542.9411764706</v>
      </c>
      <c r="AB13" s="36">
        <v>107872.9411764706</v>
      </c>
      <c r="AC13" s="36">
        <v>103402.9411764706</v>
      </c>
      <c r="AD13" s="36">
        <v>99082.941176470602</v>
      </c>
      <c r="AE13" s="36">
        <v>95572.941176470602</v>
      </c>
      <c r="AF13" s="36">
        <v>90532.941176470602</v>
      </c>
      <c r="AG13" s="36">
        <v>84412.941176470602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1040</v>
      </c>
      <c r="L14" s="36">
        <v>2700</v>
      </c>
      <c r="M14" s="36">
        <v>6600</v>
      </c>
      <c r="N14" s="36">
        <v>15300</v>
      </c>
      <c r="O14" s="36">
        <v>26040</v>
      </c>
      <c r="P14" s="36">
        <v>38340</v>
      </c>
      <c r="Q14" s="36">
        <v>54540</v>
      </c>
      <c r="R14" s="36">
        <v>85940</v>
      </c>
      <c r="S14" s="36">
        <v>130380</v>
      </c>
      <c r="T14" s="36">
        <v>150900</v>
      </c>
      <c r="U14" s="36">
        <v>174840</v>
      </c>
      <c r="V14" s="36">
        <v>195900</v>
      </c>
      <c r="W14" s="36">
        <v>216140</v>
      </c>
      <c r="X14" s="36">
        <v>227316.4705882353</v>
      </c>
      <c r="Y14" s="36">
        <v>243636.4705882353</v>
      </c>
      <c r="Z14" s="36">
        <v>260476.4705882353</v>
      </c>
      <c r="AA14" s="36">
        <v>275496.4705882353</v>
      </c>
      <c r="AB14" s="36">
        <v>286096.4705882353</v>
      </c>
      <c r="AC14" s="36">
        <v>296116.4705882353</v>
      </c>
      <c r="AD14" s="36">
        <v>306456.4705882353</v>
      </c>
      <c r="AE14" s="36">
        <v>319016.4705882353</v>
      </c>
      <c r="AF14" s="36">
        <v>330176.47058823524</v>
      </c>
      <c r="AG14" s="36">
        <v>330576.47058823524</v>
      </c>
    </row>
    <row r="15" spans="1:33" ht="25.15" customHeight="1">
      <c r="A15" s="33" t="s">
        <v>47</v>
      </c>
      <c r="B15" s="34" t="s">
        <v>43</v>
      </c>
      <c r="C15" s="35">
        <v>60383</v>
      </c>
      <c r="D15" s="36">
        <v>68265</v>
      </c>
      <c r="E15" s="36">
        <v>75891</v>
      </c>
      <c r="F15" s="36">
        <v>84974.34782608696</v>
      </c>
      <c r="G15" s="36">
        <v>95350.34782608696</v>
      </c>
      <c r="H15" s="36">
        <v>108249.34782608696</v>
      </c>
      <c r="I15" s="36">
        <v>119005.34782608696</v>
      </c>
      <c r="J15" s="36">
        <v>128646.34782608696</v>
      </c>
      <c r="K15" s="36">
        <v>139328.34782608695</v>
      </c>
      <c r="L15" s="36">
        <v>149056.34782608695</v>
      </c>
      <c r="M15" s="36">
        <v>158666.34782608695</v>
      </c>
      <c r="N15" s="36">
        <v>176487.34782608695</v>
      </c>
      <c r="O15" s="36">
        <v>191455.95652173911</v>
      </c>
      <c r="P15" s="36">
        <v>203131.95652173911</v>
      </c>
      <c r="Q15" s="36">
        <v>216704.56521739127</v>
      </c>
      <c r="R15" s="36">
        <v>233474.99999999997</v>
      </c>
      <c r="S15" s="36">
        <v>261123.78260869565</v>
      </c>
      <c r="T15" s="36">
        <v>279625.86956521741</v>
      </c>
      <c r="U15" s="36">
        <v>296608.30434782605</v>
      </c>
      <c r="V15" s="36">
        <v>310405.52173913037</v>
      </c>
      <c r="W15" s="36">
        <v>327689.91304347821</v>
      </c>
      <c r="X15" s="36">
        <v>343576.84347749793</v>
      </c>
      <c r="Y15" s="36">
        <v>364685.58260793268</v>
      </c>
      <c r="Z15" s="36">
        <v>384334.10434706317</v>
      </c>
      <c r="AA15" s="36">
        <v>402649.06086880236</v>
      </c>
      <c r="AB15" s="36">
        <v>421674.23478184582</v>
      </c>
      <c r="AC15" s="36">
        <v>438861.97391228069</v>
      </c>
      <c r="AD15" s="36">
        <v>454390.71304271545</v>
      </c>
      <c r="AE15" s="36">
        <v>467311.49565141107</v>
      </c>
      <c r="AF15" s="36">
        <v>475747.06086880236</v>
      </c>
      <c r="AG15" s="36">
        <v>483015.88695575891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479</v>
      </c>
      <c r="N16" s="36">
        <v>1827</v>
      </c>
      <c r="O16" s="36">
        <v>2531.782608695652</v>
      </c>
      <c r="P16" s="36">
        <v>3581.782608695652</v>
      </c>
      <c r="Q16" s="36">
        <v>6341.782608695652</v>
      </c>
      <c r="R16" s="36">
        <v>14148.869565217392</v>
      </c>
      <c r="S16" s="36">
        <v>25233.782608695656</v>
      </c>
      <c r="T16" s="36">
        <v>39355.826086956527</v>
      </c>
      <c r="U16" s="36">
        <v>49327.739130434777</v>
      </c>
      <c r="V16" s="36">
        <v>60719.173913043465</v>
      </c>
      <c r="W16" s="36">
        <v>72083.65217391304</v>
      </c>
      <c r="X16" s="36">
        <v>85028.34782608696</v>
      </c>
      <c r="Y16" s="36">
        <v>97188.999999999971</v>
      </c>
      <c r="Z16" s="36">
        <v>110395.95652173903</v>
      </c>
      <c r="AA16" s="36">
        <v>129481.08695652155</v>
      </c>
      <c r="AB16" s="36">
        <v>150487.04347826066</v>
      </c>
      <c r="AC16" s="36">
        <v>168744.08695652155</v>
      </c>
      <c r="AD16" s="36">
        <v>192788.00000000012</v>
      </c>
      <c r="AE16" s="36">
        <v>211127.52173913058</v>
      </c>
      <c r="AF16" s="36">
        <v>222789.39130434801</v>
      </c>
      <c r="AG16" s="36">
        <v>235705.04347826107</v>
      </c>
    </row>
    <row r="17" spans="1:33" ht="25.15" customHeight="1">
      <c r="A17" s="33">
        <v>13</v>
      </c>
      <c r="B17" s="34" t="s">
        <v>44</v>
      </c>
      <c r="C17" s="35">
        <v>171331.30434782608</v>
      </c>
      <c r="D17" s="36">
        <v>187792.30434782608</v>
      </c>
      <c r="E17" s="36">
        <v>197602.30434782608</v>
      </c>
      <c r="F17" s="36">
        <v>206726.30434782608</v>
      </c>
      <c r="G17" s="36">
        <v>214098.52173913046</v>
      </c>
      <c r="H17" s="36">
        <v>221991.52173913046</v>
      </c>
      <c r="I17" s="36">
        <v>231423.52173913046</v>
      </c>
      <c r="J17" s="36">
        <v>235022.52173913046</v>
      </c>
      <c r="K17" s="36">
        <v>236219.52173913046</v>
      </c>
      <c r="L17" s="36">
        <v>238771.52173913046</v>
      </c>
      <c r="M17" s="36">
        <v>240088.52173913046</v>
      </c>
      <c r="N17" s="36">
        <v>244281.52173913046</v>
      </c>
      <c r="O17" s="36">
        <v>246078.52173913046</v>
      </c>
      <c r="P17" s="36">
        <v>247801.52173913046</v>
      </c>
      <c r="Q17" s="36">
        <v>247073.52173913046</v>
      </c>
      <c r="R17" s="36">
        <v>249869.52173913046</v>
      </c>
      <c r="S17" s="36">
        <v>253138.52173913046</v>
      </c>
      <c r="T17" s="36">
        <v>256020.52173913046</v>
      </c>
      <c r="U17" s="36">
        <v>258236.39130434787</v>
      </c>
      <c r="V17" s="36">
        <v>260684.04347826092</v>
      </c>
      <c r="W17" s="36">
        <v>261681.69565217398</v>
      </c>
      <c r="X17" s="36">
        <v>262520.69565217395</v>
      </c>
      <c r="Y17" s="36">
        <v>263629.65217391308</v>
      </c>
      <c r="Z17" s="36">
        <v>264873.30434782617</v>
      </c>
      <c r="AA17" s="36">
        <v>268600.65217391314</v>
      </c>
      <c r="AB17" s="36">
        <v>271655.69565217395</v>
      </c>
      <c r="AC17" s="36">
        <v>272978.30434782617</v>
      </c>
      <c r="AD17" s="36">
        <v>279963.95652173914</v>
      </c>
      <c r="AE17" s="36">
        <v>280426.65217391308</v>
      </c>
      <c r="AF17" s="36">
        <v>280421.13043478259</v>
      </c>
      <c r="AG17" s="36">
        <v>281419.69565217395</v>
      </c>
    </row>
    <row r="18" spans="1:33" ht="25.15" customHeight="1">
      <c r="A18" s="33" t="s">
        <v>49</v>
      </c>
      <c r="B18" s="34" t="s">
        <v>10</v>
      </c>
      <c r="C18" s="35">
        <v>32671</v>
      </c>
      <c r="D18" s="36">
        <v>38131</v>
      </c>
      <c r="E18" s="36">
        <v>46366</v>
      </c>
      <c r="F18" s="36">
        <v>51206</v>
      </c>
      <c r="G18" s="36">
        <v>59661</v>
      </c>
      <c r="H18" s="36">
        <v>68248</v>
      </c>
      <c r="I18" s="36">
        <v>75798</v>
      </c>
      <c r="J18" s="36">
        <v>83558</v>
      </c>
      <c r="K18" s="36">
        <v>89554</v>
      </c>
      <c r="L18" s="36">
        <v>97067.043478260865</v>
      </c>
      <c r="M18" s="36">
        <v>101347.04347826086</v>
      </c>
      <c r="N18" s="36">
        <v>104707.04347826086</v>
      </c>
      <c r="O18" s="36">
        <v>111122.04347826086</v>
      </c>
      <c r="P18" s="36">
        <v>115582.04347826086</v>
      </c>
      <c r="Q18" s="36">
        <v>122210.04347826086</v>
      </c>
      <c r="R18" s="36">
        <v>129248.04347826086</v>
      </c>
      <c r="S18" s="36">
        <v>141048.04347826086</v>
      </c>
      <c r="T18" s="36">
        <v>153373.04347826086</v>
      </c>
      <c r="U18" s="36">
        <v>165473.04347826086</v>
      </c>
      <c r="V18" s="36">
        <v>176860.78260869565</v>
      </c>
      <c r="W18" s="36">
        <v>184860.78260869565</v>
      </c>
      <c r="X18" s="36">
        <v>198015.78260869565</v>
      </c>
      <c r="Y18" s="36">
        <v>209205.78260869565</v>
      </c>
      <c r="Z18" s="36">
        <v>217171.4347826087</v>
      </c>
      <c r="AA18" s="36">
        <v>225091</v>
      </c>
      <c r="AB18" s="36">
        <v>234715.78260869568</v>
      </c>
      <c r="AC18" s="36">
        <v>244988.39130434784</v>
      </c>
      <c r="AD18" s="36">
        <v>252599.52173913046</v>
      </c>
      <c r="AE18" s="36">
        <v>258987.69565217392</v>
      </c>
      <c r="AF18" s="36">
        <v>263271.17391304346</v>
      </c>
      <c r="AG18" s="36">
        <v>267820.17391304346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800</v>
      </c>
      <c r="Q19" s="36">
        <v>800</v>
      </c>
      <c r="R19" s="36">
        <v>2480</v>
      </c>
      <c r="S19" s="36">
        <v>5992</v>
      </c>
      <c r="T19" s="36">
        <v>9752</v>
      </c>
      <c r="U19" s="36">
        <v>15912</v>
      </c>
      <c r="V19" s="36">
        <v>21656.434782608696</v>
      </c>
      <c r="W19" s="36">
        <v>24656.434782608696</v>
      </c>
      <c r="X19" s="36">
        <v>29936.434782608696</v>
      </c>
      <c r="Y19" s="36">
        <v>34046.434782608696</v>
      </c>
      <c r="Z19" s="36">
        <v>34346.434782608696</v>
      </c>
      <c r="AA19" s="36">
        <v>38446.434782608696</v>
      </c>
      <c r="AB19" s="36">
        <v>40646.434782608696</v>
      </c>
      <c r="AC19" s="36">
        <v>46008.869565217392</v>
      </c>
      <c r="AD19" s="36">
        <v>49428.869565217392</v>
      </c>
      <c r="AE19" s="36">
        <v>52274.869565217392</v>
      </c>
      <c r="AF19" s="36">
        <v>53174.869565217392</v>
      </c>
      <c r="AG19" s="36">
        <v>54425.869565217392</v>
      </c>
    </row>
    <row r="20" spans="1:33" ht="25.15" customHeight="1">
      <c r="A20" s="33">
        <v>15</v>
      </c>
      <c r="B20" s="34" t="s">
        <v>11</v>
      </c>
      <c r="C20" s="35">
        <v>75371</v>
      </c>
      <c r="D20" s="36">
        <v>83091</v>
      </c>
      <c r="E20" s="36">
        <v>91210.956521739135</v>
      </c>
      <c r="F20" s="36">
        <v>95620</v>
      </c>
      <c r="G20" s="36">
        <v>99100</v>
      </c>
      <c r="H20" s="36">
        <v>103650</v>
      </c>
      <c r="I20" s="36">
        <v>104843</v>
      </c>
      <c r="J20" s="36">
        <v>108528</v>
      </c>
      <c r="K20" s="36">
        <v>107460</v>
      </c>
      <c r="L20" s="36">
        <v>109954</v>
      </c>
      <c r="M20" s="36">
        <v>111885</v>
      </c>
      <c r="N20" s="36">
        <v>112531</v>
      </c>
      <c r="O20" s="36">
        <v>112965</v>
      </c>
      <c r="P20" s="36">
        <v>113560</v>
      </c>
      <c r="Q20" s="36">
        <v>111794</v>
      </c>
      <c r="R20" s="36">
        <v>111869</v>
      </c>
      <c r="S20" s="36">
        <v>112334</v>
      </c>
      <c r="T20" s="36">
        <v>113678</v>
      </c>
      <c r="U20" s="36">
        <v>115716</v>
      </c>
      <c r="V20" s="36">
        <v>115844</v>
      </c>
      <c r="W20" s="36">
        <v>116609</v>
      </c>
      <c r="X20" s="36">
        <v>119581.17391304347</v>
      </c>
      <c r="Y20" s="36">
        <v>118310.17391304347</v>
      </c>
      <c r="Z20" s="36">
        <v>119340.17391304347</v>
      </c>
      <c r="AA20" s="36">
        <v>119461.17391304347</v>
      </c>
      <c r="AB20" s="36">
        <v>116986.17391304347</v>
      </c>
      <c r="AC20" s="36">
        <v>116838.17391304347</v>
      </c>
      <c r="AD20" s="36">
        <v>117248.17391304347</v>
      </c>
      <c r="AE20" s="36">
        <v>117359.17391304347</v>
      </c>
      <c r="AF20" s="36">
        <v>118470.43478260869</v>
      </c>
      <c r="AG20" s="36">
        <v>119183.91304347824</v>
      </c>
    </row>
    <row r="21" spans="1:33" ht="25.15" customHeight="1">
      <c r="A21" s="33" t="s">
        <v>51</v>
      </c>
      <c r="B21" s="34" t="s">
        <v>12</v>
      </c>
      <c r="C21" s="35">
        <v>44489.869565217392</v>
      </c>
      <c r="D21" s="36">
        <v>56339.869565217392</v>
      </c>
      <c r="E21" s="36">
        <v>66879.869565217392</v>
      </c>
      <c r="F21" s="36">
        <v>74519.869565217392</v>
      </c>
      <c r="G21" s="36">
        <v>91519.869565217392</v>
      </c>
      <c r="H21" s="36">
        <v>128609.86956521739</v>
      </c>
      <c r="I21" s="36">
        <v>155854.86956521738</v>
      </c>
      <c r="J21" s="36">
        <v>176024.86956521738</v>
      </c>
      <c r="K21" s="36">
        <v>188713.86956521738</v>
      </c>
      <c r="L21" s="36">
        <v>204703.86956521738</v>
      </c>
      <c r="M21" s="36">
        <v>222970.86956521738</v>
      </c>
      <c r="N21" s="36">
        <v>227420.86956521738</v>
      </c>
      <c r="O21" s="36">
        <v>242540.86956521738</v>
      </c>
      <c r="P21" s="36">
        <v>259080.86956521738</v>
      </c>
      <c r="Q21" s="36">
        <v>272820.86956521741</v>
      </c>
      <c r="R21" s="36">
        <v>281864.5652173913</v>
      </c>
      <c r="S21" s="36">
        <v>314753.26086956519</v>
      </c>
      <c r="T21" s="36">
        <v>350085.82608695648</v>
      </c>
      <c r="U21" s="36">
        <v>392312.78260869562</v>
      </c>
      <c r="V21" s="36">
        <v>431252.78260869562</v>
      </c>
      <c r="W21" s="36">
        <v>468330.6086956521</v>
      </c>
      <c r="X21" s="36">
        <v>520888.34782608692</v>
      </c>
      <c r="Y21" s="36">
        <v>573208.34782608692</v>
      </c>
      <c r="Z21" s="36">
        <v>621858.34782608692</v>
      </c>
      <c r="AA21" s="36">
        <v>679465.26086956519</v>
      </c>
      <c r="AB21" s="36">
        <v>726900.91304347815</v>
      </c>
      <c r="AC21" s="36">
        <v>775637.99999999988</v>
      </c>
      <c r="AD21" s="36">
        <v>823200.30434782594</v>
      </c>
      <c r="AE21" s="36">
        <v>845903.30434782594</v>
      </c>
      <c r="AF21" s="36">
        <v>882982.43478260853</v>
      </c>
      <c r="AG21" s="36">
        <v>929723.7391304347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1190</v>
      </c>
      <c r="R22" s="36">
        <v>1190</v>
      </c>
      <c r="S22" s="36">
        <v>6590</v>
      </c>
      <c r="T22" s="36">
        <v>11380</v>
      </c>
      <c r="U22" s="36">
        <v>20736</v>
      </c>
      <c r="V22" s="36">
        <v>22716</v>
      </c>
      <c r="W22" s="36">
        <v>23364</v>
      </c>
      <c r="X22" s="36">
        <v>33758.34782608696</v>
      </c>
      <c r="Y22" s="36">
        <v>35118.34782608696</v>
      </c>
      <c r="Z22" s="36">
        <v>37118.34782608696</v>
      </c>
      <c r="AA22" s="36">
        <v>44118.34782608696</v>
      </c>
      <c r="AB22" s="36">
        <v>45438.34782608696</v>
      </c>
      <c r="AC22" s="36">
        <v>49097.34782608696</v>
      </c>
      <c r="AD22" s="36">
        <v>50148.34782608696</v>
      </c>
      <c r="AE22" s="36">
        <v>51328.34782608696</v>
      </c>
      <c r="AF22" s="36">
        <v>53278.782608695656</v>
      </c>
      <c r="AG22" s="36">
        <v>53878.782608695656</v>
      </c>
    </row>
    <row r="23" spans="1:33" ht="25.15" customHeight="1">
      <c r="A23" s="33">
        <v>17</v>
      </c>
      <c r="B23" s="34" t="s">
        <v>13</v>
      </c>
      <c r="C23" s="35">
        <v>184650.39130434784</v>
      </c>
      <c r="D23" s="36">
        <v>203390.39130434784</v>
      </c>
      <c r="E23" s="36">
        <v>221461.39130434784</v>
      </c>
      <c r="F23" s="36">
        <v>234964.39130434784</v>
      </c>
      <c r="G23" s="36">
        <v>257224.39130434784</v>
      </c>
      <c r="H23" s="36">
        <v>272094.39130434784</v>
      </c>
      <c r="I23" s="36">
        <v>278067.82608695654</v>
      </c>
      <c r="J23" s="36">
        <v>288627.82608695654</v>
      </c>
      <c r="K23" s="36">
        <v>288924.82608695654</v>
      </c>
      <c r="L23" s="36">
        <v>298533.82608695654</v>
      </c>
      <c r="M23" s="36">
        <v>307041.82608695654</v>
      </c>
      <c r="N23" s="36">
        <v>318722.26086956525</v>
      </c>
      <c r="O23" s="36">
        <v>323662.26086956525</v>
      </c>
      <c r="P23" s="36">
        <v>317890.26086956525</v>
      </c>
      <c r="Q23" s="36">
        <v>318165.26086956525</v>
      </c>
      <c r="R23" s="36">
        <v>319215.69565217395</v>
      </c>
      <c r="S23" s="36">
        <v>322230.69565217395</v>
      </c>
      <c r="T23" s="36">
        <v>330000.69565217395</v>
      </c>
      <c r="U23" s="36">
        <v>322850.69565217395</v>
      </c>
      <c r="V23" s="36">
        <v>323570.69565217395</v>
      </c>
      <c r="W23" s="36">
        <v>334450.26086956525</v>
      </c>
      <c r="X23" s="36">
        <v>334199.26086956525</v>
      </c>
      <c r="Y23" s="36">
        <v>330464.26086956525</v>
      </c>
      <c r="Z23" s="36">
        <v>330204.26086956525</v>
      </c>
      <c r="AA23" s="36">
        <v>333014.69565217395</v>
      </c>
      <c r="AB23" s="36">
        <v>324826.00000000006</v>
      </c>
      <c r="AC23" s="36">
        <v>317816.00000000006</v>
      </c>
      <c r="AD23" s="36">
        <v>314379.00000000006</v>
      </c>
      <c r="AE23" s="36">
        <v>310994.00000000006</v>
      </c>
      <c r="AF23" s="36">
        <v>317394.00000000006</v>
      </c>
      <c r="AG23" s="36">
        <v>317941.00000000006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3480</v>
      </c>
      <c r="I24" s="36">
        <v>11180</v>
      </c>
      <c r="J24" s="36">
        <v>13900</v>
      </c>
      <c r="K24" s="36">
        <v>15650</v>
      </c>
      <c r="L24" s="36">
        <v>15650</v>
      </c>
      <c r="M24" s="36">
        <v>15650</v>
      </c>
      <c r="N24" s="36">
        <v>15550</v>
      </c>
      <c r="O24" s="36">
        <v>9876</v>
      </c>
      <c r="P24" s="36">
        <v>10211</v>
      </c>
      <c r="Q24" s="36">
        <v>10272</v>
      </c>
      <c r="R24" s="36">
        <v>10139</v>
      </c>
      <c r="S24" s="36">
        <v>15877</v>
      </c>
      <c r="T24" s="36">
        <v>54394</v>
      </c>
      <c r="U24" s="36">
        <v>116972</v>
      </c>
      <c r="V24" s="36">
        <v>116972</v>
      </c>
      <c r="W24" s="36">
        <v>191385</v>
      </c>
      <c r="X24" s="36">
        <v>191385</v>
      </c>
      <c r="Y24" s="36">
        <v>221385</v>
      </c>
      <c r="Z24" s="36">
        <v>222385</v>
      </c>
      <c r="AA24" s="36">
        <v>222385</v>
      </c>
      <c r="AB24" s="36">
        <v>227635</v>
      </c>
      <c r="AC24" s="36">
        <v>214635</v>
      </c>
      <c r="AD24" s="36">
        <v>220985</v>
      </c>
      <c r="AE24" s="36">
        <v>226782</v>
      </c>
      <c r="AF24" s="36">
        <v>263892</v>
      </c>
      <c r="AG24" s="36">
        <v>270702</v>
      </c>
    </row>
    <row r="25" spans="1:33" ht="14.1" customHeight="1">
      <c r="A25" s="33">
        <v>19</v>
      </c>
      <c r="B25" s="34" t="s">
        <v>15</v>
      </c>
      <c r="C25" s="35">
        <v>268850</v>
      </c>
      <c r="D25" s="36">
        <v>278800</v>
      </c>
      <c r="E25" s="36">
        <v>288100</v>
      </c>
      <c r="F25" s="36">
        <v>307600</v>
      </c>
      <c r="G25" s="36">
        <v>376500</v>
      </c>
      <c r="H25" s="36">
        <v>383600</v>
      </c>
      <c r="I25" s="36">
        <v>395850</v>
      </c>
      <c r="J25" s="36">
        <v>399900.00000000006</v>
      </c>
      <c r="K25" s="36">
        <v>346400.00000000006</v>
      </c>
      <c r="L25" s="36">
        <v>360800.00000000006</v>
      </c>
      <c r="M25" s="36">
        <v>401350</v>
      </c>
      <c r="N25" s="36">
        <v>434150</v>
      </c>
      <c r="O25" s="36">
        <v>474300</v>
      </c>
      <c r="P25" s="36">
        <v>473099.99999999994</v>
      </c>
      <c r="Q25" s="36">
        <v>469099.99999999994</v>
      </c>
      <c r="R25" s="36">
        <v>484960.00000000006</v>
      </c>
      <c r="S25" s="36">
        <v>481320</v>
      </c>
      <c r="T25" s="36">
        <v>487320</v>
      </c>
      <c r="U25" s="36">
        <v>386470</v>
      </c>
      <c r="V25" s="36">
        <v>411220</v>
      </c>
      <c r="W25" s="36">
        <v>479519.99999999994</v>
      </c>
      <c r="X25" s="36">
        <v>489019.99999999994</v>
      </c>
      <c r="Y25" s="36">
        <v>496279.99999999994</v>
      </c>
      <c r="Z25" s="36">
        <v>497739.99999999994</v>
      </c>
      <c r="AA25" s="36">
        <v>531079.99999999988</v>
      </c>
      <c r="AB25" s="36">
        <v>517429.99999999994</v>
      </c>
      <c r="AC25" s="36">
        <v>577769.99999999988</v>
      </c>
      <c r="AD25" s="36">
        <v>612519.99999999988</v>
      </c>
      <c r="AE25" s="36">
        <v>591219.99999999988</v>
      </c>
      <c r="AF25" s="36">
        <v>597380</v>
      </c>
      <c r="AG25" s="36">
        <v>615477.41368822649</v>
      </c>
    </row>
    <row r="26" spans="1:33" ht="14.1" customHeight="1">
      <c r="A26" s="37">
        <v>20</v>
      </c>
      <c r="B26" s="38" t="s">
        <v>16</v>
      </c>
      <c r="C26" s="61" t="s">
        <v>27</v>
      </c>
      <c r="D26" s="62" t="s">
        <v>27</v>
      </c>
      <c r="E26" s="62" t="s">
        <v>27</v>
      </c>
      <c r="F26" s="62" t="s">
        <v>27</v>
      </c>
      <c r="G26" s="62" t="s">
        <v>27</v>
      </c>
      <c r="H26" s="62" t="s">
        <v>27</v>
      </c>
      <c r="I26" s="62" t="s">
        <v>27</v>
      </c>
      <c r="J26" s="62" t="s">
        <v>27</v>
      </c>
      <c r="K26" s="62" t="s">
        <v>27</v>
      </c>
      <c r="L26" s="62" t="s">
        <v>27</v>
      </c>
      <c r="M26" s="62" t="s">
        <v>27</v>
      </c>
      <c r="N26" s="62" t="s">
        <v>27</v>
      </c>
      <c r="O26" s="62" t="s">
        <v>27</v>
      </c>
      <c r="P26" s="62" t="s">
        <v>27</v>
      </c>
      <c r="Q26" s="62" t="s">
        <v>27</v>
      </c>
      <c r="R26" s="62" t="s">
        <v>27</v>
      </c>
      <c r="S26" s="62" t="s">
        <v>27</v>
      </c>
      <c r="T26" s="62" t="s">
        <v>27</v>
      </c>
      <c r="U26" s="62" t="s">
        <v>27</v>
      </c>
      <c r="V26" s="62" t="s">
        <v>27</v>
      </c>
      <c r="W26" s="62" t="s">
        <v>27</v>
      </c>
      <c r="X26" s="62" t="s">
        <v>27</v>
      </c>
      <c r="Y26" s="62" t="s">
        <v>27</v>
      </c>
      <c r="Z26" s="62" t="s">
        <v>27</v>
      </c>
      <c r="AA26" s="62" t="s">
        <v>27</v>
      </c>
      <c r="AB26" s="62" t="s">
        <v>27</v>
      </c>
      <c r="AC26" s="62" t="s">
        <v>27</v>
      </c>
      <c r="AD26" s="62" t="s">
        <v>27</v>
      </c>
      <c r="AE26" s="62" t="s">
        <v>27</v>
      </c>
      <c r="AF26" s="62" t="s">
        <v>27</v>
      </c>
      <c r="AG26" s="62" t="s">
        <v>27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5275161</v>
      </c>
      <c r="D28" s="48">
        <v>5420555</v>
      </c>
      <c r="E28" s="48">
        <v>5541476</v>
      </c>
      <c r="F28" s="48">
        <v>5628592</v>
      </c>
      <c r="G28" s="48">
        <v>5724228</v>
      </c>
      <c r="H28" s="48">
        <v>5817180</v>
      </c>
      <c r="I28" s="48">
        <v>5923300</v>
      </c>
      <c r="J28" s="48">
        <v>5991392</v>
      </c>
      <c r="K28" s="48">
        <v>6016138</v>
      </c>
      <c r="L28" s="48">
        <v>6022401</v>
      </c>
      <c r="M28" s="48">
        <v>5989405</v>
      </c>
      <c r="N28" s="48">
        <v>6006725</v>
      </c>
      <c r="O28" s="48">
        <v>6010790</v>
      </c>
      <c r="P28" s="48">
        <v>6045770</v>
      </c>
      <c r="Q28" s="48">
        <v>6069458</v>
      </c>
      <c r="R28" s="48">
        <v>6120998</v>
      </c>
      <c r="S28" s="48">
        <v>6125828</v>
      </c>
      <c r="T28" s="48">
        <v>6093733</v>
      </c>
      <c r="U28" s="48">
        <v>6080516</v>
      </c>
      <c r="V28" s="48">
        <v>6017380</v>
      </c>
      <c r="W28" s="48">
        <v>5853618</v>
      </c>
      <c r="X28" s="48">
        <v>5790201</v>
      </c>
      <c r="Y28" s="48">
        <v>5759938</v>
      </c>
      <c r="Z28" s="48">
        <v>5764920</v>
      </c>
      <c r="AA28" s="48">
        <v>5723157</v>
      </c>
      <c r="AB28" s="48">
        <v>5649085.9000000004</v>
      </c>
      <c r="AC28" s="48">
        <v>5575928.2019999996</v>
      </c>
      <c r="AD28" s="48">
        <v>5474521.3458799999</v>
      </c>
      <c r="AE28" s="48">
        <v>5369820.6954435995</v>
      </c>
      <c r="AF28" s="48">
        <v>5252574.0450072</v>
      </c>
      <c r="AG28" s="48">
        <v>5158072.2225358877</v>
      </c>
    </row>
    <row r="29" spans="1:33" ht="15.95" customHeight="1">
      <c r="A29" s="49" t="s">
        <v>19</v>
      </c>
      <c r="B29" s="50" t="s">
        <v>20</v>
      </c>
      <c r="C29" s="35">
        <v>6423040</v>
      </c>
      <c r="D29" s="36">
        <v>6442580</v>
      </c>
      <c r="E29" s="36">
        <v>6387800</v>
      </c>
      <c r="F29" s="36">
        <v>6290130</v>
      </c>
      <c r="G29" s="36">
        <v>6151440</v>
      </c>
      <c r="H29" s="36">
        <v>5942210</v>
      </c>
      <c r="I29" s="36">
        <v>5723540</v>
      </c>
      <c r="J29" s="36">
        <v>5469300</v>
      </c>
      <c r="K29" s="36">
        <v>5157890</v>
      </c>
      <c r="L29" s="36">
        <v>4791560</v>
      </c>
      <c r="M29" s="36">
        <v>4405710</v>
      </c>
      <c r="N29" s="36">
        <v>4016160</v>
      </c>
      <c r="O29" s="36">
        <v>3726960</v>
      </c>
      <c r="P29" s="36">
        <v>3491760</v>
      </c>
      <c r="Q29" s="36">
        <v>3306000</v>
      </c>
      <c r="R29" s="36">
        <v>3182850</v>
      </c>
      <c r="S29" s="36">
        <v>3086580</v>
      </c>
      <c r="T29" s="36">
        <v>2960890</v>
      </c>
      <c r="U29" s="36">
        <v>2867280</v>
      </c>
      <c r="V29" s="36">
        <v>2739370</v>
      </c>
      <c r="W29" s="36">
        <v>2548330</v>
      </c>
      <c r="X29" s="36">
        <v>2334278.2352941176</v>
      </c>
      <c r="Y29" s="36">
        <v>2183098.2352941176</v>
      </c>
      <c r="Z29" s="36">
        <v>2041768.2352941176</v>
      </c>
      <c r="AA29" s="36">
        <v>1885108.2352941176</v>
      </c>
      <c r="AB29" s="36">
        <v>1811563.2352941176</v>
      </c>
      <c r="AC29" s="36">
        <v>1739146.135294118</v>
      </c>
      <c r="AD29" s="36">
        <v>1666256.4612941178</v>
      </c>
      <c r="AE29" s="36">
        <v>1612650.977514118</v>
      </c>
      <c r="AF29" s="36">
        <v>1571115.4937341176</v>
      </c>
      <c r="AG29" s="36">
        <v>1495571.9712517175</v>
      </c>
    </row>
    <row r="30" spans="1:33" ht="15.95" customHeight="1">
      <c r="A30" s="49" t="s">
        <v>21</v>
      </c>
      <c r="B30" s="50" t="s">
        <v>22</v>
      </c>
      <c r="C30" s="35">
        <v>568896.56521739135</v>
      </c>
      <c r="D30" s="36">
        <v>637009.56521739135</v>
      </c>
      <c r="E30" s="36">
        <v>699411.52173913037</v>
      </c>
      <c r="F30" s="36">
        <v>748010.91304347827</v>
      </c>
      <c r="G30" s="36">
        <v>816954.13043478271</v>
      </c>
      <c r="H30" s="36">
        <v>906323.13043478271</v>
      </c>
      <c r="I30" s="36">
        <v>976172.56521739135</v>
      </c>
      <c r="J30" s="36">
        <v>1034307.5652173914</v>
      </c>
      <c r="K30" s="36">
        <v>1065850.5652173914</v>
      </c>
      <c r="L30" s="36">
        <v>1113736.6086956523</v>
      </c>
      <c r="M30" s="36">
        <v>1158128.6086956523</v>
      </c>
      <c r="N30" s="36">
        <v>1201527.043478261</v>
      </c>
      <c r="O30" s="36">
        <v>1240232.4347826086</v>
      </c>
      <c r="P30" s="36">
        <v>1271639.4347826086</v>
      </c>
      <c r="Q30" s="36">
        <v>1307372.043478261</v>
      </c>
      <c r="R30" s="36">
        <v>1353499.6956521738</v>
      </c>
      <c r="S30" s="36">
        <v>1458321.0869565215</v>
      </c>
      <c r="T30" s="36">
        <v>1597665.7826086958</v>
      </c>
      <c r="U30" s="36">
        <v>1754144.9565217393</v>
      </c>
      <c r="V30" s="36">
        <v>1840681.4347826089</v>
      </c>
      <c r="W30" s="36">
        <v>2005111.3478260867</v>
      </c>
      <c r="X30" s="36">
        <v>2118890.2347818455</v>
      </c>
      <c r="Y30" s="36">
        <v>2247242.5826079324</v>
      </c>
      <c r="Z30" s="36">
        <v>2342027.3652166282</v>
      </c>
      <c r="AA30" s="36">
        <v>2462712.7130427151</v>
      </c>
      <c r="AB30" s="36">
        <v>2560965.6260861931</v>
      </c>
      <c r="AC30" s="36">
        <v>2645606.147825324</v>
      </c>
      <c r="AD30" s="36">
        <v>2755131.8869557586</v>
      </c>
      <c r="AE30" s="36">
        <v>2822495.0608688025</v>
      </c>
      <c r="AF30" s="36">
        <v>2931421.2782601067</v>
      </c>
      <c r="AG30" s="36">
        <v>3013816.1043470637</v>
      </c>
    </row>
    <row r="31" spans="1:33" ht="15.95" customHeight="1">
      <c r="A31" s="51" t="s">
        <v>23</v>
      </c>
      <c r="B31" s="52" t="s">
        <v>28</v>
      </c>
      <c r="C31" s="39">
        <v>268850</v>
      </c>
      <c r="D31" s="40">
        <v>278800</v>
      </c>
      <c r="E31" s="40">
        <v>288100</v>
      </c>
      <c r="F31" s="40">
        <v>307600</v>
      </c>
      <c r="G31" s="40">
        <v>376500</v>
      </c>
      <c r="H31" s="40">
        <v>383600</v>
      </c>
      <c r="I31" s="40">
        <v>395850</v>
      </c>
      <c r="J31" s="40">
        <v>399900.00000000006</v>
      </c>
      <c r="K31" s="40">
        <v>346400.00000000006</v>
      </c>
      <c r="L31" s="40">
        <v>360800.00000000006</v>
      </c>
      <c r="M31" s="40">
        <v>401350</v>
      </c>
      <c r="N31" s="40">
        <v>434150</v>
      </c>
      <c r="O31" s="40">
        <v>474300</v>
      </c>
      <c r="P31" s="40">
        <v>473099.99999999994</v>
      </c>
      <c r="Q31" s="40">
        <v>469099.99999999994</v>
      </c>
      <c r="R31" s="40">
        <v>484960.00000000006</v>
      </c>
      <c r="S31" s="40">
        <v>481320</v>
      </c>
      <c r="T31" s="40">
        <v>487320</v>
      </c>
      <c r="U31" s="40">
        <v>386470</v>
      </c>
      <c r="V31" s="40">
        <v>411220</v>
      </c>
      <c r="W31" s="40">
        <v>479519.99999999994</v>
      </c>
      <c r="X31" s="40">
        <v>489019.99999999994</v>
      </c>
      <c r="Y31" s="40">
        <v>496279.99999999994</v>
      </c>
      <c r="Z31" s="40">
        <v>497739.99999999994</v>
      </c>
      <c r="AA31" s="40">
        <v>531079.99999999988</v>
      </c>
      <c r="AB31" s="40">
        <v>517429.99999999994</v>
      </c>
      <c r="AC31" s="40">
        <v>577769.99999999988</v>
      </c>
      <c r="AD31" s="40">
        <v>612519.99999999988</v>
      </c>
      <c r="AE31" s="40">
        <v>591219.99999999988</v>
      </c>
      <c r="AF31" s="40">
        <v>597380</v>
      </c>
      <c r="AG31" s="40">
        <v>615477.41368822649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63" t="s">
        <v>25</v>
      </c>
      <c r="B33" s="64" t="s">
        <v>29</v>
      </c>
      <c r="C33" s="65">
        <v>12535947.565217391</v>
      </c>
      <c r="D33" s="65">
        <v>12778944.565217391</v>
      </c>
      <c r="E33" s="65">
        <v>12916787.521739131</v>
      </c>
      <c r="F33" s="65">
        <v>12974332.913043479</v>
      </c>
      <c r="G33" s="65">
        <v>13069122.130434783</v>
      </c>
      <c r="H33" s="65">
        <v>13049313.130434783</v>
      </c>
      <c r="I33" s="65">
        <v>13018862.565217391</v>
      </c>
      <c r="J33" s="65">
        <v>12894899.565217391</v>
      </c>
      <c r="K33" s="65">
        <v>12586278.565217391</v>
      </c>
      <c r="L33" s="65">
        <v>12288497.608695652</v>
      </c>
      <c r="M33" s="65">
        <v>11954593.608695652</v>
      </c>
      <c r="N33" s="65">
        <v>11658562.043478262</v>
      </c>
      <c r="O33" s="65">
        <v>11452282.434782609</v>
      </c>
      <c r="P33" s="65">
        <v>11282269.434782609</v>
      </c>
      <c r="Q33" s="65">
        <v>11151930.043478262</v>
      </c>
      <c r="R33" s="65">
        <v>11142307.695652174</v>
      </c>
      <c r="S33" s="65">
        <v>11152049.086956521</v>
      </c>
      <c r="T33" s="65">
        <v>11139608.782608695</v>
      </c>
      <c r="U33" s="65">
        <v>11088410.956521738</v>
      </c>
      <c r="V33" s="65">
        <v>11008651.434782609</v>
      </c>
      <c r="W33" s="65">
        <v>10886579.347826086</v>
      </c>
      <c r="X33" s="65">
        <v>10732389.470075963</v>
      </c>
      <c r="Y33" s="65">
        <v>10686558.817902051</v>
      </c>
      <c r="Z33" s="65">
        <v>10646455.600510746</v>
      </c>
      <c r="AA33" s="65">
        <v>10602057.948336832</v>
      </c>
      <c r="AB33" s="66">
        <v>10539044.761380311</v>
      </c>
      <c r="AC33" s="66">
        <v>10538450.485119442</v>
      </c>
      <c r="AD33" s="66">
        <v>10508429.694129877</v>
      </c>
      <c r="AE33" s="66">
        <v>10396186.73382652</v>
      </c>
      <c r="AF33" s="66">
        <v>10352490.817001425</v>
      </c>
      <c r="AG33" s="66">
        <v>10282937.711822895</v>
      </c>
    </row>
    <row r="34" spans="1:33">
      <c r="Y34" s="60"/>
      <c r="Z34" s="60"/>
      <c r="AA34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&amp;C&amp;"Arial,Fett"&amp;12Installierte Feuerungsleistung&amp;"Arial,Standard"
(&amp;10in kW per 31.12.)&amp;R&amp;"Arial,Standard"Tabelle B&amp;LSchweizerische Holzenergiestatistik EJ2020</oddHeader>
    <oddFooter>&amp;RAugust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G40"/>
  <sheetViews>
    <sheetView view="pageLayout" zoomScaleNormal="75" zoomScaleSheetLayoutView="75" workbookViewId="0"/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22693.992750000001</v>
      </c>
      <c r="D2" s="32">
        <v>24224.235000000001</v>
      </c>
      <c r="E2" s="32">
        <v>25260.446</v>
      </c>
      <c r="F2" s="32">
        <v>25812.488000000001</v>
      </c>
      <c r="G2" s="32">
        <v>26048.324550000001</v>
      </c>
      <c r="H2" s="32">
        <v>26014.315999999999</v>
      </c>
      <c r="I2" s="32">
        <v>25161.0795</v>
      </c>
      <c r="J2" s="32">
        <v>24110.547500000001</v>
      </c>
      <c r="K2" s="32">
        <v>22852.755250000002</v>
      </c>
      <c r="L2" s="32">
        <v>21679.544700000002</v>
      </c>
      <c r="M2" s="32">
        <v>20405.361399999998</v>
      </c>
      <c r="N2" s="32">
        <v>19748.772199999999</v>
      </c>
      <c r="O2" s="32">
        <v>19374.565200000001</v>
      </c>
      <c r="P2" s="32">
        <v>18622.974600000001</v>
      </c>
      <c r="Q2" s="32">
        <v>17847.59535</v>
      </c>
      <c r="R2" s="32">
        <v>17244.5717</v>
      </c>
      <c r="S2" s="32">
        <v>17214.834439999999</v>
      </c>
      <c r="T2" s="32">
        <v>17271.331306666667</v>
      </c>
      <c r="U2" s="32">
        <v>16500.08151</v>
      </c>
      <c r="V2" s="32">
        <v>14513.591400000001</v>
      </c>
      <c r="W2" s="32">
        <v>11325.0345</v>
      </c>
      <c r="X2" s="32">
        <v>9735.6167999999998</v>
      </c>
      <c r="Y2" s="32">
        <v>8530.5519000000004</v>
      </c>
      <c r="Z2" s="32">
        <v>7741.4615999999996</v>
      </c>
      <c r="AA2" s="32">
        <v>7213.741</v>
      </c>
      <c r="AB2" s="32">
        <v>6896.0051999999996</v>
      </c>
      <c r="AC2" s="32">
        <v>6914.4285</v>
      </c>
      <c r="AD2" s="32">
        <v>6927.1516499999998</v>
      </c>
      <c r="AE2" s="32">
        <v>6937.692</v>
      </c>
      <c r="AF2" s="32">
        <v>6821.3541000000005</v>
      </c>
      <c r="AG2" s="32">
        <v>6771.9834000000001</v>
      </c>
    </row>
    <row r="3" spans="1:33" ht="14.1" customHeight="1">
      <c r="A3" s="33">
        <v>2</v>
      </c>
      <c r="B3" s="34" t="s">
        <v>3</v>
      </c>
      <c r="C3" s="35">
        <v>25877.387250000003</v>
      </c>
      <c r="D3" s="36">
        <v>32112.130499999999</v>
      </c>
      <c r="E3" s="36">
        <v>37967.208299999998</v>
      </c>
      <c r="F3" s="36">
        <v>43030.611000000004</v>
      </c>
      <c r="G3" s="36">
        <v>47653.775549999998</v>
      </c>
      <c r="H3" s="36">
        <v>52467.943350000001</v>
      </c>
      <c r="I3" s="36">
        <v>58344.692249999993</v>
      </c>
      <c r="J3" s="36">
        <v>64279.171124999993</v>
      </c>
      <c r="K3" s="36">
        <v>70223.380499999999</v>
      </c>
      <c r="L3" s="36">
        <v>75287.628899999996</v>
      </c>
      <c r="M3" s="36">
        <v>79975.589775</v>
      </c>
      <c r="N3" s="36">
        <v>82802.476859999995</v>
      </c>
      <c r="O3" s="36">
        <v>85409.126336000001</v>
      </c>
      <c r="P3" s="36">
        <v>87532.221672</v>
      </c>
      <c r="Q3" s="36">
        <v>89350.156539000003</v>
      </c>
      <c r="R3" s="36">
        <v>91019.496959999989</v>
      </c>
      <c r="S3" s="36">
        <v>96203.072249999997</v>
      </c>
      <c r="T3" s="36">
        <v>100834.66631333332</v>
      </c>
      <c r="U3" s="36">
        <v>105920.01225</v>
      </c>
      <c r="V3" s="36">
        <v>111110.17675</v>
      </c>
      <c r="W3" s="36">
        <v>111086.67648000001</v>
      </c>
      <c r="X3" s="36">
        <v>108961.24512000001</v>
      </c>
      <c r="Y3" s="36">
        <v>107191.63728000001</v>
      </c>
      <c r="Z3" s="36">
        <v>106190.68799999999</v>
      </c>
      <c r="AA3" s="36">
        <v>103996.5744</v>
      </c>
      <c r="AB3" s="36">
        <v>100198.32253200001</v>
      </c>
      <c r="AC3" s="36">
        <v>95019.798367200012</v>
      </c>
      <c r="AD3" s="36">
        <v>89849.872412299199</v>
      </c>
      <c r="AE3" s="36">
        <v>84651.115861758721</v>
      </c>
      <c r="AF3" s="36">
        <v>80369.68538773575</v>
      </c>
      <c r="AG3" s="36">
        <v>76300.007684905126</v>
      </c>
    </row>
    <row r="4" spans="1:33" ht="14.1" customHeight="1">
      <c r="A4" s="33">
        <v>3</v>
      </c>
      <c r="B4" s="34" t="s">
        <v>4</v>
      </c>
      <c r="C4" s="35">
        <v>114623.0865</v>
      </c>
      <c r="D4" s="36">
        <v>127167.552</v>
      </c>
      <c r="E4" s="36">
        <v>138775.4112</v>
      </c>
      <c r="F4" s="36">
        <v>147418.98599999998</v>
      </c>
      <c r="G4" s="36">
        <v>159070.7493</v>
      </c>
      <c r="H4" s="36">
        <v>170276.19374999998</v>
      </c>
      <c r="I4" s="36">
        <v>180600.1464</v>
      </c>
      <c r="J4" s="36">
        <v>193836.435</v>
      </c>
      <c r="K4" s="36">
        <v>208310.12474999999</v>
      </c>
      <c r="L4" s="36">
        <v>218931.39180000001</v>
      </c>
      <c r="M4" s="36">
        <v>224372.28659999999</v>
      </c>
      <c r="N4" s="36">
        <v>220118.55012</v>
      </c>
      <c r="O4" s="36">
        <v>230013.34313999998</v>
      </c>
      <c r="P4" s="36">
        <v>242090.7426</v>
      </c>
      <c r="Q4" s="36">
        <v>252755.99747999999</v>
      </c>
      <c r="R4" s="36">
        <v>266443.8308</v>
      </c>
      <c r="S4" s="36">
        <v>287394.57983999996</v>
      </c>
      <c r="T4" s="36">
        <v>306433.96021333331</v>
      </c>
      <c r="U4" s="36">
        <v>325757.69955000002</v>
      </c>
      <c r="V4" s="36">
        <v>344434.63569999998</v>
      </c>
      <c r="W4" s="36">
        <v>355733.17728</v>
      </c>
      <c r="X4" s="36">
        <v>356780.83584000007</v>
      </c>
      <c r="Y4" s="36">
        <v>358681.20288</v>
      </c>
      <c r="Z4" s="36">
        <v>363524.33920000005</v>
      </c>
      <c r="AA4" s="36">
        <v>362699.28064000001</v>
      </c>
      <c r="AB4" s="36">
        <v>361839.525264</v>
      </c>
      <c r="AC4" s="36">
        <v>360616.16619840002</v>
      </c>
      <c r="AD4" s="36">
        <v>356372.37802970246</v>
      </c>
      <c r="AE4" s="36">
        <v>349274.43394128385</v>
      </c>
      <c r="AF4" s="36">
        <v>339355.38595910481</v>
      </c>
      <c r="AG4" s="36">
        <v>332481.40802245686</v>
      </c>
    </row>
    <row r="5" spans="1:33" ht="14.1" customHeight="1">
      <c r="A5" s="33" t="s">
        <v>36</v>
      </c>
      <c r="B5" s="34" t="s">
        <v>5</v>
      </c>
      <c r="C5" s="35">
        <v>190520.74080000003</v>
      </c>
      <c r="D5" s="36">
        <v>186564.22433999999</v>
      </c>
      <c r="E5" s="36">
        <v>182020.14542400002</v>
      </c>
      <c r="F5" s="36">
        <v>177698.32080000002</v>
      </c>
      <c r="G5" s="36">
        <v>172556.140128</v>
      </c>
      <c r="H5" s="36">
        <v>155217.70263999997</v>
      </c>
      <c r="I5" s="36">
        <v>152592.33779999998</v>
      </c>
      <c r="J5" s="36">
        <v>146079.19690000001</v>
      </c>
      <c r="K5" s="36">
        <v>133706.80049999998</v>
      </c>
      <c r="L5" s="36">
        <v>121949.27052000001</v>
      </c>
      <c r="M5" s="36">
        <v>109838.84702</v>
      </c>
      <c r="N5" s="36">
        <v>89947.611647999991</v>
      </c>
      <c r="O5" s="36">
        <v>78575.192387999996</v>
      </c>
      <c r="P5" s="36">
        <v>71166.002004000009</v>
      </c>
      <c r="Q5" s="36">
        <v>64466.903645999999</v>
      </c>
      <c r="R5" s="36">
        <v>57963.622319999995</v>
      </c>
      <c r="S5" s="36">
        <v>51704.856719999996</v>
      </c>
      <c r="T5" s="36">
        <v>44897.797619999998</v>
      </c>
      <c r="U5" s="36">
        <v>36969.978629999998</v>
      </c>
      <c r="V5" s="36">
        <v>30557.831850000002</v>
      </c>
      <c r="W5" s="36">
        <v>24221.160599999999</v>
      </c>
      <c r="X5" s="36">
        <v>21590.325119999998</v>
      </c>
      <c r="Y5" s="36">
        <v>19382.475839999999</v>
      </c>
      <c r="Z5" s="36">
        <v>17039.435839999998</v>
      </c>
      <c r="AA5" s="36">
        <v>14653.415279999997</v>
      </c>
      <c r="AB5" s="36">
        <v>12592.825559999997</v>
      </c>
      <c r="AC5" s="36">
        <v>10802.912399999999</v>
      </c>
      <c r="AD5" s="36">
        <v>8744.1433799999977</v>
      </c>
      <c r="AE5" s="36">
        <v>8530.0991999999987</v>
      </c>
      <c r="AF5" s="36">
        <v>8400.9895199999992</v>
      </c>
      <c r="AG5" s="36">
        <v>7819.3533600000001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247.33799999999999</v>
      </c>
      <c r="L6" s="36">
        <v>413.02800000000002</v>
      </c>
      <c r="M6" s="36">
        <v>761.28528000000006</v>
      </c>
      <c r="N6" s="36">
        <v>1280.054304</v>
      </c>
      <c r="O6" s="36">
        <v>2208.2021279999999</v>
      </c>
      <c r="P6" s="36">
        <v>2964.1386239999997</v>
      </c>
      <c r="Q6" s="36">
        <v>3907.3168799999999</v>
      </c>
      <c r="R6" s="36">
        <v>5041.7872199999993</v>
      </c>
      <c r="S6" s="36">
        <v>7217.2277699999995</v>
      </c>
      <c r="T6" s="36">
        <v>9127.6775199999993</v>
      </c>
      <c r="U6" s="36">
        <v>11209.948425</v>
      </c>
      <c r="V6" s="36">
        <v>13254.748875000001</v>
      </c>
      <c r="W6" s="36">
        <v>15312.793859999998</v>
      </c>
      <c r="X6" s="36">
        <v>16808.500799999998</v>
      </c>
      <c r="Y6" s="36">
        <v>18304.207739999998</v>
      </c>
      <c r="Z6" s="36">
        <v>19546.336319999999</v>
      </c>
      <c r="AA6" s="36">
        <v>20654.792759999997</v>
      </c>
      <c r="AB6" s="36">
        <v>21595.920381</v>
      </c>
      <c r="AC6" s="36">
        <v>22244.668248599999</v>
      </c>
      <c r="AD6" s="36">
        <v>22555.439056239597</v>
      </c>
      <c r="AE6" s="36">
        <v>23026.367398023358</v>
      </c>
      <c r="AF6" s="36">
        <v>22686.653510346667</v>
      </c>
      <c r="AG6" s="36">
        <v>22778.902523918136</v>
      </c>
    </row>
    <row r="7" spans="1:33" ht="14.1" customHeight="1">
      <c r="A7" s="33">
        <v>5</v>
      </c>
      <c r="B7" s="34" t="s">
        <v>6</v>
      </c>
      <c r="C7" s="35">
        <v>420773.07431250002</v>
      </c>
      <c r="D7" s="36">
        <v>402187.52123999997</v>
      </c>
      <c r="E7" s="36">
        <v>383360.59360799997</v>
      </c>
      <c r="F7" s="36">
        <v>364553.14895999996</v>
      </c>
      <c r="G7" s="36">
        <v>346172.75191799999</v>
      </c>
      <c r="H7" s="36">
        <v>329999.46965999994</v>
      </c>
      <c r="I7" s="36">
        <v>318508.25140800001</v>
      </c>
      <c r="J7" s="36">
        <v>307619.21735999995</v>
      </c>
      <c r="K7" s="36">
        <v>296103.33675000002</v>
      </c>
      <c r="L7" s="36">
        <v>288014.98611599999</v>
      </c>
      <c r="M7" s="36">
        <v>278032.40752499999</v>
      </c>
      <c r="N7" s="36">
        <v>278455.76415</v>
      </c>
      <c r="O7" s="36">
        <v>278054.0784</v>
      </c>
      <c r="P7" s="36">
        <v>276443.26380000002</v>
      </c>
      <c r="Q7" s="36">
        <v>273165.86205</v>
      </c>
      <c r="R7" s="36">
        <v>269000.02147500002</v>
      </c>
      <c r="S7" s="36">
        <v>273385.68997499999</v>
      </c>
      <c r="T7" s="36">
        <v>276064.56072000001</v>
      </c>
      <c r="U7" s="36">
        <v>282121.49171249999</v>
      </c>
      <c r="V7" s="36">
        <v>291784.30458749994</v>
      </c>
      <c r="W7" s="36">
        <v>302625.22913999995</v>
      </c>
      <c r="X7" s="36">
        <v>307451.44719899999</v>
      </c>
      <c r="Y7" s="36">
        <v>314851.89785400004</v>
      </c>
      <c r="Z7" s="36">
        <v>323220.86294399999</v>
      </c>
      <c r="AA7" s="36">
        <v>331708.35686399997</v>
      </c>
      <c r="AB7" s="36">
        <v>338066.85542174993</v>
      </c>
      <c r="AC7" s="36">
        <v>340595.25805305003</v>
      </c>
      <c r="AD7" s="36">
        <v>341821.6095454173</v>
      </c>
      <c r="AE7" s="36">
        <v>343419.69081993768</v>
      </c>
      <c r="AF7" s="36">
        <v>344452.71356499608</v>
      </c>
      <c r="AG7" s="36">
        <v>346044.07892775349</v>
      </c>
    </row>
    <row r="8" spans="1:33" ht="14.1" customHeight="1">
      <c r="A8" s="33">
        <v>6</v>
      </c>
      <c r="B8" s="34" t="s">
        <v>7</v>
      </c>
      <c r="C8" s="35">
        <v>403539.25950000004</v>
      </c>
      <c r="D8" s="36">
        <v>383004.07199999999</v>
      </c>
      <c r="E8" s="36">
        <v>358909.09617599996</v>
      </c>
      <c r="F8" s="36">
        <v>333118.98047999997</v>
      </c>
      <c r="G8" s="36">
        <v>309319.37467200001</v>
      </c>
      <c r="H8" s="36">
        <v>284024.38079999998</v>
      </c>
      <c r="I8" s="36">
        <v>264802.84888000001</v>
      </c>
      <c r="J8" s="36">
        <v>239893.67583999998</v>
      </c>
      <c r="K8" s="36">
        <v>215016.57684000002</v>
      </c>
      <c r="L8" s="36">
        <v>192595.50710400002</v>
      </c>
      <c r="M8" s="36">
        <v>174520.31599999999</v>
      </c>
      <c r="N8" s="36">
        <v>168195.568</v>
      </c>
      <c r="O8" s="36">
        <v>161761.20699999999</v>
      </c>
      <c r="P8" s="36">
        <v>155303.75700000001</v>
      </c>
      <c r="Q8" s="36">
        <v>147586.62779999999</v>
      </c>
      <c r="R8" s="36">
        <v>141645.6862</v>
      </c>
      <c r="S8" s="36">
        <v>127733.51879999999</v>
      </c>
      <c r="T8" s="36">
        <v>115077.35459999999</v>
      </c>
      <c r="U8" s="36">
        <v>103648.7592</v>
      </c>
      <c r="V8" s="36">
        <v>93659.905500000008</v>
      </c>
      <c r="W8" s="36">
        <v>81388.884720000002</v>
      </c>
      <c r="X8" s="36">
        <v>73171.150148571425</v>
      </c>
      <c r="Y8" s="36">
        <v>71068.100688000006</v>
      </c>
      <c r="Z8" s="36">
        <v>67208.543999999994</v>
      </c>
      <c r="AA8" s="36">
        <v>62842.728527999992</v>
      </c>
      <c r="AB8" s="36">
        <v>59547.301631999988</v>
      </c>
      <c r="AC8" s="36">
        <v>54596.568106079998</v>
      </c>
      <c r="AD8" s="36">
        <v>50605.635079602551</v>
      </c>
      <c r="AE8" s="36">
        <v>47286.86371170279</v>
      </c>
      <c r="AF8" s="36">
        <v>44615.761245857902</v>
      </c>
      <c r="AG8" s="36">
        <v>42053.400885229501</v>
      </c>
    </row>
    <row r="9" spans="1:33" ht="14.1" customHeight="1">
      <c r="A9" s="33">
        <v>7</v>
      </c>
      <c r="B9" s="34" t="s">
        <v>8</v>
      </c>
      <c r="C9" s="35">
        <v>483237.49500000005</v>
      </c>
      <c r="D9" s="36">
        <v>472608.42</v>
      </c>
      <c r="E9" s="36">
        <v>459780.74</v>
      </c>
      <c r="F9" s="36">
        <v>446842.76</v>
      </c>
      <c r="G9" s="36">
        <v>433538.86499999999</v>
      </c>
      <c r="H9" s="36">
        <v>417704.90600000002</v>
      </c>
      <c r="I9" s="36">
        <v>401742.74200000003</v>
      </c>
      <c r="J9" s="36">
        <v>386180.99</v>
      </c>
      <c r="K9" s="36">
        <v>370035.315</v>
      </c>
      <c r="L9" s="36">
        <v>354692.712</v>
      </c>
      <c r="M9" s="36">
        <v>338785.74099999998</v>
      </c>
      <c r="N9" s="36">
        <v>323377.88199999998</v>
      </c>
      <c r="O9" s="36">
        <v>307021.011</v>
      </c>
      <c r="P9" s="36">
        <v>290839.05900000001</v>
      </c>
      <c r="Q9" s="36">
        <v>274152.30300000001</v>
      </c>
      <c r="R9" s="36">
        <v>257406.198</v>
      </c>
      <c r="S9" s="36">
        <v>237228.43799999999</v>
      </c>
      <c r="T9" s="36">
        <v>211383.731</v>
      </c>
      <c r="U9" s="36">
        <v>191395.28099999999</v>
      </c>
      <c r="V9" s="36">
        <v>172770.94</v>
      </c>
      <c r="W9" s="36">
        <v>142408.65600000002</v>
      </c>
      <c r="X9" s="36">
        <v>115929.91800000001</v>
      </c>
      <c r="Y9" s="36">
        <v>93710.760000000009</v>
      </c>
      <c r="Z9" s="36">
        <v>72804.303999999989</v>
      </c>
      <c r="AA9" s="36">
        <v>56097.531999999999</v>
      </c>
      <c r="AB9" s="36">
        <v>52790.739750000001</v>
      </c>
      <c r="AC9" s="36">
        <v>49590.778649999993</v>
      </c>
      <c r="AD9" s="36">
        <v>46707.272538899997</v>
      </c>
      <c r="AE9" s="36">
        <v>44517.509172240003</v>
      </c>
      <c r="AF9" s="36">
        <v>42245.515974948008</v>
      </c>
      <c r="AG9" s="36">
        <v>40517.765849564639</v>
      </c>
    </row>
    <row r="10" spans="1:33" ht="14.1" customHeight="1">
      <c r="A10" s="33">
        <v>8</v>
      </c>
      <c r="B10" s="34" t="s">
        <v>39</v>
      </c>
      <c r="C10" s="35">
        <v>541994.54399999999</v>
      </c>
      <c r="D10" s="36">
        <v>552902.40000000002</v>
      </c>
      <c r="E10" s="36">
        <v>554649.84</v>
      </c>
      <c r="F10" s="36">
        <v>553983.45600000001</v>
      </c>
      <c r="G10" s="36">
        <v>551344.28760000004</v>
      </c>
      <c r="H10" s="36">
        <v>540161.1</v>
      </c>
      <c r="I10" s="36">
        <v>541824.0024</v>
      </c>
      <c r="J10" s="36">
        <v>540739.75800000003</v>
      </c>
      <c r="K10" s="36">
        <v>535981.446</v>
      </c>
      <c r="L10" s="36">
        <v>528746.64480000001</v>
      </c>
      <c r="M10" s="36">
        <v>526374.39359999995</v>
      </c>
      <c r="N10" s="36">
        <v>528087.51600000006</v>
      </c>
      <c r="O10" s="36">
        <v>524964.10680000007</v>
      </c>
      <c r="P10" s="36">
        <v>515513.74320000003</v>
      </c>
      <c r="Q10" s="36">
        <v>506464.8444</v>
      </c>
      <c r="R10" s="36">
        <v>495659.90159999998</v>
      </c>
      <c r="S10" s="36">
        <v>486369.25199999998</v>
      </c>
      <c r="T10" s="36">
        <v>475635.65399999998</v>
      </c>
      <c r="U10" s="36">
        <v>468736.71839999995</v>
      </c>
      <c r="V10" s="36">
        <v>458971.74</v>
      </c>
      <c r="W10" s="36">
        <v>427844.10240000003</v>
      </c>
      <c r="X10" s="36">
        <v>387794.0278588236</v>
      </c>
      <c r="Y10" s="36">
        <v>360928.95585882355</v>
      </c>
      <c r="Z10" s="36">
        <v>336218.89468235295</v>
      </c>
      <c r="AA10" s="36">
        <v>303773.31162352941</v>
      </c>
      <c r="AB10" s="36">
        <v>294128.55063529412</v>
      </c>
      <c r="AC10" s="36">
        <v>282714.18988235295</v>
      </c>
      <c r="AD10" s="36">
        <v>273371.36908235296</v>
      </c>
      <c r="AE10" s="36">
        <v>266173.85223529412</v>
      </c>
      <c r="AF10" s="36">
        <v>262022.88070588239</v>
      </c>
      <c r="AG10" s="36">
        <v>251295.94757647059</v>
      </c>
    </row>
    <row r="11" spans="1:33" ht="14.1" customHeight="1">
      <c r="A11" s="33">
        <v>9</v>
      </c>
      <c r="B11" s="34" t="s">
        <v>40</v>
      </c>
      <c r="C11" s="35">
        <v>9072</v>
      </c>
      <c r="D11" s="36">
        <v>9840</v>
      </c>
      <c r="E11" s="36">
        <v>11100</v>
      </c>
      <c r="F11" s="36">
        <v>12840</v>
      </c>
      <c r="G11" s="36">
        <v>14952</v>
      </c>
      <c r="H11" s="36">
        <v>17400</v>
      </c>
      <c r="I11" s="36">
        <v>19560</v>
      </c>
      <c r="J11" s="36">
        <v>21336</v>
      </c>
      <c r="K11" s="36">
        <v>22872</v>
      </c>
      <c r="L11" s="36">
        <v>24324</v>
      </c>
      <c r="M11" s="36">
        <v>26220</v>
      </c>
      <c r="N11" s="36">
        <v>29196</v>
      </c>
      <c r="O11" s="36">
        <v>31260</v>
      </c>
      <c r="P11" s="36">
        <v>32772</v>
      </c>
      <c r="Q11" s="36">
        <v>34416</v>
      </c>
      <c r="R11" s="36">
        <v>35856</v>
      </c>
      <c r="S11" s="36">
        <v>36996</v>
      </c>
      <c r="T11" s="36">
        <v>37908</v>
      </c>
      <c r="U11" s="36">
        <v>39192</v>
      </c>
      <c r="V11" s="36">
        <v>39804</v>
      </c>
      <c r="W11" s="36">
        <v>40344</v>
      </c>
      <c r="X11" s="36">
        <v>40451.294117647056</v>
      </c>
      <c r="Y11" s="36">
        <v>40379.294117647056</v>
      </c>
      <c r="Z11" s="36">
        <v>39563.294117647056</v>
      </c>
      <c r="AA11" s="36">
        <v>38459.294117647056</v>
      </c>
      <c r="AB11" s="36">
        <v>36767.294117647056</v>
      </c>
      <c r="AC11" s="36">
        <v>35087.294117647056</v>
      </c>
      <c r="AD11" s="36">
        <v>34187.294117647056</v>
      </c>
      <c r="AE11" s="36">
        <v>33539.294117647056</v>
      </c>
      <c r="AF11" s="36">
        <v>32567.294117647056</v>
      </c>
      <c r="AG11" s="36">
        <v>30803.294117647056</v>
      </c>
    </row>
    <row r="12" spans="1:33" ht="14.1" customHeight="1">
      <c r="A12" s="33">
        <v>10</v>
      </c>
      <c r="B12" s="34" t="s">
        <v>9</v>
      </c>
      <c r="C12" s="35">
        <v>203699.05920000002</v>
      </c>
      <c r="D12" s="36">
        <v>203205.93120000002</v>
      </c>
      <c r="E12" s="36">
        <v>199969.99343999999</v>
      </c>
      <c r="F12" s="36">
        <v>194596.08480000001</v>
      </c>
      <c r="G12" s="36">
        <v>187562.1366</v>
      </c>
      <c r="H12" s="36">
        <v>178207.11648</v>
      </c>
      <c r="I12" s="36">
        <v>166813.31807999997</v>
      </c>
      <c r="J12" s="36">
        <v>154610.98379999999</v>
      </c>
      <c r="K12" s="36">
        <v>140279.5134</v>
      </c>
      <c r="L12" s="36">
        <v>123855.29639999999</v>
      </c>
      <c r="M12" s="36">
        <v>105543.21996</v>
      </c>
      <c r="N12" s="36">
        <v>85526.380799999999</v>
      </c>
      <c r="O12" s="36">
        <v>71613.518400000001</v>
      </c>
      <c r="P12" s="36">
        <v>61410.036599999999</v>
      </c>
      <c r="Q12" s="36">
        <v>53266.027679999992</v>
      </c>
      <c r="R12" s="36">
        <v>47587.770359999995</v>
      </c>
      <c r="S12" s="36">
        <v>42866.744399999996</v>
      </c>
      <c r="T12" s="36">
        <v>38898.484559999997</v>
      </c>
      <c r="U12" s="36">
        <v>35119.603079999993</v>
      </c>
      <c r="V12" s="36">
        <v>30278.221199999996</v>
      </c>
      <c r="W12" s="36">
        <v>25997.306400000001</v>
      </c>
      <c r="X12" s="36">
        <v>22563.09432</v>
      </c>
      <c r="Y12" s="36">
        <v>19920.569759999998</v>
      </c>
      <c r="Z12" s="36">
        <v>17502.744959999996</v>
      </c>
      <c r="AA12" s="36">
        <v>15131.198879999998</v>
      </c>
      <c r="AB12" s="36">
        <v>13278.07404</v>
      </c>
      <c r="AC12" s="36">
        <v>11707.793999999998</v>
      </c>
      <c r="AD12" s="36">
        <v>9495.533159999999</v>
      </c>
      <c r="AE12" s="36">
        <v>7683.4655999999995</v>
      </c>
      <c r="AF12" s="36">
        <v>6421.9953599999999</v>
      </c>
      <c r="AG12" s="36">
        <v>5165.5967999999993</v>
      </c>
    </row>
    <row r="13" spans="1:33">
      <c r="A13" s="33" t="s">
        <v>38</v>
      </c>
      <c r="B13" s="34" t="s">
        <v>41</v>
      </c>
      <c r="C13" s="35">
        <v>25210.575000000001</v>
      </c>
      <c r="D13" s="36">
        <v>31130.55</v>
      </c>
      <c r="E13" s="36">
        <v>35743.11</v>
      </c>
      <c r="F13" s="36">
        <v>38729.599999999999</v>
      </c>
      <c r="G13" s="36">
        <v>42155.775000000001</v>
      </c>
      <c r="H13" s="36">
        <v>44103.317499999997</v>
      </c>
      <c r="I13" s="36">
        <v>48083.654999999999</v>
      </c>
      <c r="J13" s="36">
        <v>52559.325000000004</v>
      </c>
      <c r="K13" s="36">
        <v>55577.4375</v>
      </c>
      <c r="L13" s="36">
        <v>58733.565000000002</v>
      </c>
      <c r="M13" s="36">
        <v>60485.14</v>
      </c>
      <c r="N13" s="36">
        <v>64350.985000000001</v>
      </c>
      <c r="O13" s="36">
        <v>68838.237500000003</v>
      </c>
      <c r="P13" s="36">
        <v>72360.472500000003</v>
      </c>
      <c r="Q13" s="36">
        <v>72905.467499999999</v>
      </c>
      <c r="R13" s="36">
        <v>75940.67</v>
      </c>
      <c r="S13" s="36">
        <v>79943.51999999999</v>
      </c>
      <c r="T13" s="36">
        <v>82656.014999999999</v>
      </c>
      <c r="U13" s="36">
        <v>87814.852499999994</v>
      </c>
      <c r="V13" s="36">
        <v>91791.375</v>
      </c>
      <c r="W13" s="36">
        <v>97747.455000000002</v>
      </c>
      <c r="X13" s="36">
        <v>94299.292941176478</v>
      </c>
      <c r="Y13" s="36">
        <v>92342.85794117648</v>
      </c>
      <c r="Z13" s="36">
        <v>92646.094117647051</v>
      </c>
      <c r="AA13" s="36">
        <v>91124.231176470581</v>
      </c>
      <c r="AB13" s="36">
        <v>88914.271764705889</v>
      </c>
      <c r="AC13" s="36">
        <v>85048.919117647063</v>
      </c>
      <c r="AD13" s="36">
        <v>81355.351617647058</v>
      </c>
      <c r="AE13" s="36">
        <v>78369.811764705883</v>
      </c>
      <c r="AF13" s="36">
        <v>74191.74529411766</v>
      </c>
      <c r="AG13" s="36">
        <v>69134.198823529412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1020.76</v>
      </c>
      <c r="L14" s="36">
        <v>2655.1800000000003</v>
      </c>
      <c r="M14" s="36">
        <v>6501.66</v>
      </c>
      <c r="N14" s="36">
        <v>15094.980000000001</v>
      </c>
      <c r="O14" s="36">
        <v>25745.748</v>
      </c>
      <c r="P14" s="36">
        <v>37991.106</v>
      </c>
      <c r="Q14" s="36">
        <v>54043.686000000002</v>
      </c>
      <c r="R14" s="36">
        <v>85089.194000000003</v>
      </c>
      <c r="S14" s="36">
        <v>128997.97199999999</v>
      </c>
      <c r="T14" s="36">
        <v>149285.37</v>
      </c>
      <c r="U14" s="36">
        <v>173144.052</v>
      </c>
      <c r="V14" s="36">
        <v>194136.9</v>
      </c>
      <c r="W14" s="36">
        <v>214108.28400000001</v>
      </c>
      <c r="X14" s="36">
        <v>225179.69576470589</v>
      </c>
      <c r="Y14" s="36">
        <v>241346.28776470589</v>
      </c>
      <c r="Z14" s="36">
        <v>257975.89647058822</v>
      </c>
      <c r="AA14" s="36">
        <v>272521.10870588233</v>
      </c>
      <c r="AB14" s="36">
        <v>282978.01905882353</v>
      </c>
      <c r="AC14" s="36">
        <v>292266.95647058822</v>
      </c>
      <c r="AD14" s="36">
        <v>301951.56047058821</v>
      </c>
      <c r="AE14" s="36">
        <v>313912.20705882355</v>
      </c>
      <c r="AF14" s="36">
        <v>324695.54117647064</v>
      </c>
      <c r="AG14" s="36">
        <v>324890.55529411766</v>
      </c>
    </row>
    <row r="15" spans="1:33" ht="25.15" customHeight="1">
      <c r="A15" s="33" t="s">
        <v>47</v>
      </c>
      <c r="B15" s="34" t="s">
        <v>43</v>
      </c>
      <c r="C15" s="35">
        <v>48522.053571428565</v>
      </c>
      <c r="D15" s="36">
        <v>54855.803571428507</v>
      </c>
      <c r="E15" s="36">
        <v>60983.839285714188</v>
      </c>
      <c r="F15" s="36">
        <v>68282.958074533992</v>
      </c>
      <c r="G15" s="36">
        <v>76620.815217391049</v>
      </c>
      <c r="H15" s="36">
        <v>86986.083074534021</v>
      </c>
      <c r="I15" s="36">
        <v>95629.297360248427</v>
      </c>
      <c r="J15" s="36">
        <v>103376.52950310543</v>
      </c>
      <c r="K15" s="36">
        <v>111960.27950310496</v>
      </c>
      <c r="L15" s="36">
        <v>119777.42236024748</v>
      </c>
      <c r="M15" s="36">
        <v>127499.74378881873</v>
      </c>
      <c r="N15" s="36">
        <v>141820.19021739037</v>
      </c>
      <c r="O15" s="36">
        <v>153848.53649068339</v>
      </c>
      <c r="P15" s="36">
        <v>163231.03649068359</v>
      </c>
      <c r="Q15" s="36">
        <v>174137.59704969006</v>
      </c>
      <c r="R15" s="36">
        <v>187613.83928571513</v>
      </c>
      <c r="S15" s="36">
        <v>209831.61102484583</v>
      </c>
      <c r="T15" s="36">
        <v>224699.35947205054</v>
      </c>
      <c r="U15" s="36">
        <v>238345.95885093257</v>
      </c>
      <c r="V15" s="36">
        <v>249433.00854037344</v>
      </c>
      <c r="W15" s="36">
        <v>263322.25155279576</v>
      </c>
      <c r="X15" s="36">
        <v>276088.53493788932</v>
      </c>
      <c r="Y15" s="36">
        <v>293050.91459627502</v>
      </c>
      <c r="Z15" s="36">
        <v>308839.90527950384</v>
      </c>
      <c r="AA15" s="36">
        <v>323557.28105590172</v>
      </c>
      <c r="AB15" s="36">
        <v>338845.36723602633</v>
      </c>
      <c r="AC15" s="36">
        <v>352656.94332298287</v>
      </c>
      <c r="AD15" s="36">
        <v>365135.39440993906</v>
      </c>
      <c r="AE15" s="36">
        <v>375518.16614906903</v>
      </c>
      <c r="AF15" s="36">
        <v>382296.74534161488</v>
      </c>
      <c r="AG15" s="36">
        <v>388137.76630434778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396.88571428571424</v>
      </c>
      <c r="N16" s="36">
        <v>1513.8</v>
      </c>
      <c r="O16" s="36">
        <v>2097.7627329192546</v>
      </c>
      <c r="P16" s="36">
        <v>2967.7627329192546</v>
      </c>
      <c r="Q16" s="36">
        <v>5254.6198757763959</v>
      </c>
      <c r="R16" s="36">
        <v>11723.349068322972</v>
      </c>
      <c r="S16" s="36">
        <v>20907.991304347823</v>
      </c>
      <c r="T16" s="36">
        <v>32609.113043478217</v>
      </c>
      <c r="U16" s="36">
        <v>40871.555279503111</v>
      </c>
      <c r="V16" s="36">
        <v>50310.172670807508</v>
      </c>
      <c r="W16" s="36">
        <v>59726.454658385162</v>
      </c>
      <c r="X16" s="36">
        <v>70452.05962732929</v>
      </c>
      <c r="Y16" s="36">
        <v>80528.02857142844</v>
      </c>
      <c r="Z16" s="36">
        <v>91470.935403726471</v>
      </c>
      <c r="AA16" s="36">
        <v>107284.32919254649</v>
      </c>
      <c r="AB16" s="36">
        <v>124689.26459627312</v>
      </c>
      <c r="AC16" s="36">
        <v>139816.52919254644</v>
      </c>
      <c r="AD16" s="36">
        <v>159738.62857142824</v>
      </c>
      <c r="AE16" s="36">
        <v>174934.23229813625</v>
      </c>
      <c r="AF16" s="36">
        <v>184596.92422360208</v>
      </c>
      <c r="AG16" s="36">
        <v>195298.46459627285</v>
      </c>
    </row>
    <row r="17" spans="1:33" ht="25.15" customHeight="1">
      <c r="A17" s="33">
        <v>13</v>
      </c>
      <c r="B17" s="34" t="s">
        <v>44</v>
      </c>
      <c r="C17" s="35">
        <v>98515.499999999854</v>
      </c>
      <c r="D17" s="36">
        <v>107980.57499999988</v>
      </c>
      <c r="E17" s="36">
        <v>113621.3249999999</v>
      </c>
      <c r="F17" s="36">
        <v>118867.62499999985</v>
      </c>
      <c r="G17" s="36">
        <v>123106.64999999985</v>
      </c>
      <c r="H17" s="36">
        <v>127645.12499999985</v>
      </c>
      <c r="I17" s="36">
        <v>133068.52499999991</v>
      </c>
      <c r="J17" s="36">
        <v>135137.94999999992</v>
      </c>
      <c r="K17" s="36">
        <v>135826.22499999995</v>
      </c>
      <c r="L17" s="36">
        <v>137293.625</v>
      </c>
      <c r="M17" s="36">
        <v>138050.89999999997</v>
      </c>
      <c r="N17" s="36">
        <v>140461.87499999997</v>
      </c>
      <c r="O17" s="36">
        <v>141495.14999999997</v>
      </c>
      <c r="P17" s="36">
        <v>142485.875</v>
      </c>
      <c r="Q17" s="36">
        <v>142067.27499999997</v>
      </c>
      <c r="R17" s="36">
        <v>143674.97500000001</v>
      </c>
      <c r="S17" s="36">
        <v>145554.65</v>
      </c>
      <c r="T17" s="36">
        <v>147211.79999999996</v>
      </c>
      <c r="U17" s="36">
        <v>148485.92499999993</v>
      </c>
      <c r="V17" s="36">
        <v>149893.32499999995</v>
      </c>
      <c r="W17" s="36">
        <v>150466.97499999995</v>
      </c>
      <c r="X17" s="36">
        <v>150949.39999999997</v>
      </c>
      <c r="Y17" s="36">
        <v>151587.04999999999</v>
      </c>
      <c r="Z17" s="36">
        <v>152302.14999999997</v>
      </c>
      <c r="AA17" s="36">
        <v>154445.37499999997</v>
      </c>
      <c r="AB17" s="36">
        <v>156202.02499999988</v>
      </c>
      <c r="AC17" s="36">
        <v>156962.52499999988</v>
      </c>
      <c r="AD17" s="36">
        <v>160979.27499999985</v>
      </c>
      <c r="AE17" s="36">
        <v>161245.32499999981</v>
      </c>
      <c r="AF17" s="36">
        <v>161242.14999999985</v>
      </c>
      <c r="AG17" s="36">
        <v>161816.32499999987</v>
      </c>
    </row>
    <row r="18" spans="1:33" ht="25.15" customHeight="1">
      <c r="A18" s="33" t="s">
        <v>49</v>
      </c>
      <c r="B18" s="34" t="s">
        <v>10</v>
      </c>
      <c r="C18" s="35">
        <v>25086.66071428571</v>
      </c>
      <c r="D18" s="36">
        <v>29279.160714285699</v>
      </c>
      <c r="E18" s="36">
        <v>35602.464285714275</v>
      </c>
      <c r="F18" s="36">
        <v>39318.892857142877</v>
      </c>
      <c r="G18" s="36">
        <v>45811.125000000036</v>
      </c>
      <c r="H18" s="36">
        <v>52404.714285714341</v>
      </c>
      <c r="I18" s="36">
        <v>58202.03571428579</v>
      </c>
      <c r="J18" s="36">
        <v>64160.60714285724</v>
      </c>
      <c r="K18" s="36">
        <v>68764.678571428653</v>
      </c>
      <c r="L18" s="36">
        <v>74533.622670807468</v>
      </c>
      <c r="M18" s="36">
        <v>77820.051242236063</v>
      </c>
      <c r="N18" s="36">
        <v>80400.051242236033</v>
      </c>
      <c r="O18" s="36">
        <v>85325.854813664599</v>
      </c>
      <c r="P18" s="36">
        <v>88750.497670807439</v>
      </c>
      <c r="Q18" s="36">
        <v>93839.854813664555</v>
      </c>
      <c r="R18" s="36">
        <v>99244.033385093062</v>
      </c>
      <c r="S18" s="36">
        <v>108304.74767080729</v>
      </c>
      <c r="T18" s="36">
        <v>117768.58695652155</v>
      </c>
      <c r="U18" s="36">
        <v>127059.65838509296</v>
      </c>
      <c r="V18" s="36">
        <v>135803.81521739101</v>
      </c>
      <c r="W18" s="36">
        <v>141946.67236024828</v>
      </c>
      <c r="X18" s="36">
        <v>152047.83307453399</v>
      </c>
      <c r="Y18" s="36">
        <v>160640.15450310532</v>
      </c>
      <c r="Z18" s="36">
        <v>166756.63742235996</v>
      </c>
      <c r="AA18" s="36">
        <v>172837.73214285687</v>
      </c>
      <c r="AB18" s="36">
        <v>180228.19021739098</v>
      </c>
      <c r="AC18" s="36">
        <v>188116.08618012379</v>
      </c>
      <c r="AD18" s="36">
        <v>193960.34704968904</v>
      </c>
      <c r="AE18" s="36">
        <v>198865.55201863314</v>
      </c>
      <c r="AF18" s="36">
        <v>202154.65139751497</v>
      </c>
      <c r="AG18" s="36">
        <v>205647.63354037201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634.28571428571422</v>
      </c>
      <c r="Q19" s="36">
        <v>634.28571428571422</v>
      </c>
      <c r="R19" s="36">
        <v>1966.2857142857142</v>
      </c>
      <c r="S19" s="36">
        <v>4750.8</v>
      </c>
      <c r="T19" s="36">
        <v>7731.9428571428598</v>
      </c>
      <c r="U19" s="36">
        <v>12615.942857142862</v>
      </c>
      <c r="V19" s="36">
        <v>17170.459006211182</v>
      </c>
      <c r="W19" s="36">
        <v>19549.030434782606</v>
      </c>
      <c r="X19" s="36">
        <v>23735.316149068316</v>
      </c>
      <c r="Y19" s="36">
        <v>26993.959006211171</v>
      </c>
      <c r="Z19" s="36">
        <v>27231.816149068312</v>
      </c>
      <c r="AA19" s="36">
        <v>30482.530434782588</v>
      </c>
      <c r="AB19" s="36">
        <v>32226.816149068301</v>
      </c>
      <c r="AC19" s="36">
        <v>36478.460869565184</v>
      </c>
      <c r="AD19" s="36">
        <v>39190.032298136604</v>
      </c>
      <c r="AE19" s="36">
        <v>41446.503726708048</v>
      </c>
      <c r="AF19" s="36">
        <v>42160.075155279483</v>
      </c>
      <c r="AG19" s="36">
        <v>43151.939440993774</v>
      </c>
    </row>
    <row r="20" spans="1:33" ht="25.15" customHeight="1">
      <c r="A20" s="33">
        <v>15</v>
      </c>
      <c r="B20" s="34" t="s">
        <v>11</v>
      </c>
      <c r="C20" s="35">
        <v>43338.324999999997</v>
      </c>
      <c r="D20" s="36">
        <v>47777.324999999997</v>
      </c>
      <c r="E20" s="36">
        <v>52446.299999999996</v>
      </c>
      <c r="F20" s="36">
        <v>54981.499999999993</v>
      </c>
      <c r="G20" s="36">
        <v>56982.5</v>
      </c>
      <c r="H20" s="36">
        <v>59598.75</v>
      </c>
      <c r="I20" s="36">
        <v>60284.724999999999</v>
      </c>
      <c r="J20" s="36">
        <v>62403.6</v>
      </c>
      <c r="K20" s="36">
        <v>61789.499999999993</v>
      </c>
      <c r="L20" s="36">
        <v>63223.549999999996</v>
      </c>
      <c r="M20" s="36">
        <v>64333.874999999993</v>
      </c>
      <c r="N20" s="36">
        <v>64705.32499999999</v>
      </c>
      <c r="O20" s="36">
        <v>64954.874999999993</v>
      </c>
      <c r="P20" s="36">
        <v>65296.999999999993</v>
      </c>
      <c r="Q20" s="36">
        <v>64281.549999999996</v>
      </c>
      <c r="R20" s="36">
        <v>64324.674999999996</v>
      </c>
      <c r="S20" s="36">
        <v>64592.049999999996</v>
      </c>
      <c r="T20" s="36">
        <v>65364.85</v>
      </c>
      <c r="U20" s="36">
        <v>66536.7</v>
      </c>
      <c r="V20" s="36">
        <v>66610.299999999988</v>
      </c>
      <c r="W20" s="36">
        <v>67050.174999999988</v>
      </c>
      <c r="X20" s="36">
        <v>68759.174999999988</v>
      </c>
      <c r="Y20" s="36">
        <v>68028.350000000006</v>
      </c>
      <c r="Z20" s="36">
        <v>68620.599999999991</v>
      </c>
      <c r="AA20" s="36">
        <v>68690.174999999988</v>
      </c>
      <c r="AB20" s="36">
        <v>67267.049999999988</v>
      </c>
      <c r="AC20" s="36">
        <v>67181.95</v>
      </c>
      <c r="AD20" s="36">
        <v>67417.700000000012</v>
      </c>
      <c r="AE20" s="36">
        <v>67481.524999999994</v>
      </c>
      <c r="AF20" s="36">
        <v>68120.5</v>
      </c>
      <c r="AG20" s="36">
        <v>68530.75</v>
      </c>
    </row>
    <row r="21" spans="1:33" ht="25.15" customHeight="1">
      <c r="A21" s="33" t="s">
        <v>51</v>
      </c>
      <c r="B21" s="34" t="s">
        <v>12</v>
      </c>
      <c r="C21" s="35">
        <v>35750.788043478264</v>
      </c>
      <c r="D21" s="36">
        <v>45273.109472049699</v>
      </c>
      <c r="E21" s="36">
        <v>53742.752329192561</v>
      </c>
      <c r="F21" s="36">
        <v>59882.038043478264</v>
      </c>
      <c r="G21" s="36">
        <v>73542.752329192517</v>
      </c>
      <c r="H21" s="36">
        <v>103347.21661490681</v>
      </c>
      <c r="I21" s="36">
        <v>125240.52018633546</v>
      </c>
      <c r="J21" s="36">
        <v>141448.5559006212</v>
      </c>
      <c r="K21" s="36">
        <v>151645.0737577641</v>
      </c>
      <c r="L21" s="36">
        <v>164494.18090062117</v>
      </c>
      <c r="M21" s="36">
        <v>179173.02018633546</v>
      </c>
      <c r="N21" s="36">
        <v>182748.91304347833</v>
      </c>
      <c r="O21" s="36">
        <v>194898.91304347833</v>
      </c>
      <c r="P21" s="36">
        <v>208189.98447204972</v>
      </c>
      <c r="Q21" s="36">
        <v>219231.05590062105</v>
      </c>
      <c r="R21" s="36">
        <v>226498.31133540368</v>
      </c>
      <c r="S21" s="36">
        <v>252926.72748447201</v>
      </c>
      <c r="T21" s="36">
        <v>281318.96739130415</v>
      </c>
      <c r="U21" s="36">
        <v>315251.34316770156</v>
      </c>
      <c r="V21" s="36">
        <v>346542.41459627281</v>
      </c>
      <c r="W21" s="36">
        <v>376337.09627329151</v>
      </c>
      <c r="X21" s="36">
        <v>418570.99378881918</v>
      </c>
      <c r="Y21" s="36">
        <v>460613.85093167581</v>
      </c>
      <c r="Z21" s="36">
        <v>499707.60093167523</v>
      </c>
      <c r="AA21" s="36">
        <v>545998.87034161331</v>
      </c>
      <c r="AB21" s="36">
        <v>584116.80512422288</v>
      </c>
      <c r="AC21" s="36">
        <v>623280.53571428522</v>
      </c>
      <c r="AD21" s="36">
        <v>661500.24456521787</v>
      </c>
      <c r="AE21" s="36">
        <v>679743.72670807492</v>
      </c>
      <c r="AF21" s="36">
        <v>709539.45652173948</v>
      </c>
      <c r="AG21" s="36">
        <v>747099.43322981452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985.99999999999989</v>
      </c>
      <c r="R22" s="36">
        <v>985.99999999999989</v>
      </c>
      <c r="S22" s="36">
        <v>5460.2857142857138</v>
      </c>
      <c r="T22" s="36">
        <v>9429.1428571428569</v>
      </c>
      <c r="U22" s="36">
        <v>17181.257142857143</v>
      </c>
      <c r="V22" s="36">
        <v>18821.82857142857</v>
      </c>
      <c r="W22" s="36">
        <v>19358.742857142854</v>
      </c>
      <c r="X22" s="36">
        <v>27971.202484472051</v>
      </c>
      <c r="Y22" s="36">
        <v>29098.059627329192</v>
      </c>
      <c r="Z22" s="36">
        <v>30755.202484472051</v>
      </c>
      <c r="AA22" s="36">
        <v>36555.202484472058</v>
      </c>
      <c r="AB22" s="36">
        <v>37648.916770186341</v>
      </c>
      <c r="AC22" s="36">
        <v>40680.659627329209</v>
      </c>
      <c r="AD22" s="36">
        <v>41551.48819875779</v>
      </c>
      <c r="AE22" s="36">
        <v>42529.202484472073</v>
      </c>
      <c r="AF22" s="36">
        <v>44145.277018633555</v>
      </c>
      <c r="AG22" s="36">
        <v>44642.41987577641</v>
      </c>
    </row>
    <row r="23" spans="1:33" ht="25.15" customHeight="1">
      <c r="A23" s="33">
        <v>17</v>
      </c>
      <c r="B23" s="34" t="s">
        <v>13</v>
      </c>
      <c r="C23" s="35">
        <v>148379.77872670811</v>
      </c>
      <c r="D23" s="36">
        <v>163438.70729813669</v>
      </c>
      <c r="E23" s="36">
        <v>177960.0465838509</v>
      </c>
      <c r="F23" s="36">
        <v>188810.67158385096</v>
      </c>
      <c r="G23" s="36">
        <v>206698.17158385098</v>
      </c>
      <c r="H23" s="36">
        <v>218647.27872670811</v>
      </c>
      <c r="I23" s="36">
        <v>223447.36024844722</v>
      </c>
      <c r="J23" s="36">
        <v>231933.07453416151</v>
      </c>
      <c r="K23" s="36">
        <v>232171.73524844725</v>
      </c>
      <c r="L23" s="36">
        <v>239893.25310559015</v>
      </c>
      <c r="M23" s="36">
        <v>246730.03881987586</v>
      </c>
      <c r="N23" s="36">
        <v>256116.10248447213</v>
      </c>
      <c r="O23" s="36">
        <v>260085.74534161499</v>
      </c>
      <c r="P23" s="36">
        <v>255447.53105590076</v>
      </c>
      <c r="Q23" s="36">
        <v>255668.51319875792</v>
      </c>
      <c r="R23" s="36">
        <v>256512.6125776399</v>
      </c>
      <c r="S23" s="36">
        <v>258935.38043478277</v>
      </c>
      <c r="T23" s="36">
        <v>265179.13043478283</v>
      </c>
      <c r="U23" s="36">
        <v>259433.59472049706</v>
      </c>
      <c r="V23" s="36">
        <v>260012.16614906848</v>
      </c>
      <c r="W23" s="36">
        <v>268754.67391304369</v>
      </c>
      <c r="X23" s="36">
        <v>268552.97748447233</v>
      </c>
      <c r="Y23" s="36">
        <v>265551.63819875807</v>
      </c>
      <c r="Z23" s="36">
        <v>265342.70962732949</v>
      </c>
      <c r="AA23" s="36">
        <v>267601.09472049715</v>
      </c>
      <c r="AB23" s="36">
        <v>261020.89285714307</v>
      </c>
      <c r="AC23" s="36">
        <v>255387.85714285736</v>
      </c>
      <c r="AD23" s="36">
        <v>252625.98214285733</v>
      </c>
      <c r="AE23" s="36">
        <v>249905.89285714307</v>
      </c>
      <c r="AF23" s="36">
        <v>255048.7500000002</v>
      </c>
      <c r="AG23" s="36">
        <v>255488.30357142875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350</v>
      </c>
      <c r="I24" s="36">
        <v>2190</v>
      </c>
      <c r="J24" s="36">
        <v>9230</v>
      </c>
      <c r="K24" s="36">
        <v>18600</v>
      </c>
      <c r="L24" s="36">
        <v>18368.400000000001</v>
      </c>
      <c r="M24" s="36">
        <v>18892.142857142855</v>
      </c>
      <c r="N24" s="36">
        <v>17331.071428571431</v>
      </c>
      <c r="O24" s="36">
        <v>14187.500000000002</v>
      </c>
      <c r="P24" s="36">
        <v>12030</v>
      </c>
      <c r="Q24" s="36">
        <v>12587.857142857143</v>
      </c>
      <c r="R24" s="36">
        <v>12886.428571428572</v>
      </c>
      <c r="S24" s="36">
        <v>25870.645785243763</v>
      </c>
      <c r="T24" s="36">
        <v>119608.09812044534</v>
      </c>
      <c r="U24" s="36">
        <v>278083.87558825867</v>
      </c>
      <c r="V24" s="36">
        <v>383988.60612909537</v>
      </c>
      <c r="W24" s="36">
        <v>309923.44774529705</v>
      </c>
      <c r="X24" s="36">
        <v>449415.7944892263</v>
      </c>
      <c r="Y24" s="36">
        <v>570576.37305411685</v>
      </c>
      <c r="Z24" s="36">
        <v>614562.06359799032</v>
      </c>
      <c r="AA24" s="36">
        <v>607105.23975113709</v>
      </c>
      <c r="AB24" s="36">
        <v>432920.83112377342</v>
      </c>
      <c r="AC24" s="36">
        <v>456736.58968718204</v>
      </c>
      <c r="AD24" s="36">
        <v>560126.3179490841</v>
      </c>
      <c r="AE24" s="36">
        <v>534585.83495193755</v>
      </c>
      <c r="AF24" s="36">
        <v>659765.16407242964</v>
      </c>
      <c r="AG24" s="36">
        <v>710793.01783760532</v>
      </c>
    </row>
    <row r="25" spans="1:33" ht="14.1" customHeight="1">
      <c r="A25" s="33">
        <v>19</v>
      </c>
      <c r="B25" s="34" t="s">
        <v>15</v>
      </c>
      <c r="C25" s="35">
        <v>175005.73333333331</v>
      </c>
      <c r="D25" s="36">
        <v>173279.86666666667</v>
      </c>
      <c r="E25" s="36">
        <v>186009.20000000004</v>
      </c>
      <c r="F25" s="36">
        <v>213937.33333333334</v>
      </c>
      <c r="G25" s="36">
        <v>206871.33333333334</v>
      </c>
      <c r="H25" s="36">
        <v>204567.25333333333</v>
      </c>
      <c r="I25" s="36">
        <v>277669.22666666663</v>
      </c>
      <c r="J25" s="36">
        <v>186040.26666666669</v>
      </c>
      <c r="K25" s="36">
        <v>174633.33333333334</v>
      </c>
      <c r="L25" s="36">
        <v>164264</v>
      </c>
      <c r="M25" s="36">
        <v>205389.86666666667</v>
      </c>
      <c r="N25" s="36">
        <v>216360</v>
      </c>
      <c r="O25" s="36">
        <v>258136</v>
      </c>
      <c r="P25" s="36">
        <v>289863.92</v>
      </c>
      <c r="Q25" s="36">
        <v>315301.54666666669</v>
      </c>
      <c r="R25" s="36">
        <v>324754</v>
      </c>
      <c r="S25" s="36">
        <v>342258.85333333333</v>
      </c>
      <c r="T25" s="36">
        <v>402378.93333333335</v>
      </c>
      <c r="U25" s="36">
        <v>419743.60000000003</v>
      </c>
      <c r="V25" s="36">
        <v>472578.66666666669</v>
      </c>
      <c r="W25" s="36">
        <v>553599.46799999999</v>
      </c>
      <c r="X25" s="36">
        <v>543804.62666666671</v>
      </c>
      <c r="Y25" s="36">
        <v>574385.8666666667</v>
      </c>
      <c r="Z25" s="36">
        <v>640963.20000000007</v>
      </c>
      <c r="AA25" s="36">
        <v>652110.89333333343</v>
      </c>
      <c r="AB25" s="36">
        <v>655695.19866666663</v>
      </c>
      <c r="AC25" s="36">
        <v>770931.8817777778</v>
      </c>
      <c r="AD25" s="36">
        <v>799963.62719999999</v>
      </c>
      <c r="AE25" s="36">
        <v>746150.40407420939</v>
      </c>
      <c r="AF25" s="36">
        <v>733022.82317880017</v>
      </c>
      <c r="AG25" s="36">
        <v>764631.41505086666</v>
      </c>
    </row>
    <row r="26" spans="1:33" ht="14.1" customHeight="1">
      <c r="A26" s="37">
        <v>20</v>
      </c>
      <c r="B26" s="38" t="s">
        <v>16</v>
      </c>
      <c r="C26" s="39">
        <v>235504.70219435732</v>
      </c>
      <c r="D26" s="40">
        <v>237570.53291536044</v>
      </c>
      <c r="E26" s="40">
        <v>238603.44827586206</v>
      </c>
      <c r="F26" s="40">
        <v>238603.44827586206</v>
      </c>
      <c r="G26" s="40">
        <v>232405.95611285267</v>
      </c>
      <c r="H26" s="40">
        <v>235539.18495297804</v>
      </c>
      <c r="I26" s="40">
        <v>238332.2884012539</v>
      </c>
      <c r="J26" s="40">
        <v>244636.36363636362</v>
      </c>
      <c r="K26" s="40">
        <v>254137.93103448275</v>
      </c>
      <c r="L26" s="40">
        <v>272802.50783699052</v>
      </c>
      <c r="M26" s="40">
        <v>296238.2445141066</v>
      </c>
      <c r="N26" s="40">
        <v>309849.52978056425</v>
      </c>
      <c r="O26" s="40">
        <v>320815.04702194349</v>
      </c>
      <c r="P26" s="40">
        <v>319620.68965517246</v>
      </c>
      <c r="Q26" s="40">
        <v>337131.66144200624</v>
      </c>
      <c r="R26" s="40">
        <v>349253.36990595609</v>
      </c>
      <c r="S26" s="40">
        <v>386112.38244514097</v>
      </c>
      <c r="T26" s="40">
        <v>376346.94514106587</v>
      </c>
      <c r="U26" s="40">
        <v>379259.1489028213</v>
      </c>
      <c r="V26" s="40">
        <v>376706.58150470222</v>
      </c>
      <c r="W26" s="40">
        <v>386765.33228840126</v>
      </c>
      <c r="X26" s="40">
        <v>383338.04388714739</v>
      </c>
      <c r="Y26" s="40">
        <v>394610.45924764889</v>
      </c>
      <c r="Z26" s="40">
        <v>410359.97962382447</v>
      </c>
      <c r="AA26" s="40">
        <v>412783.63166144211</v>
      </c>
      <c r="AB26" s="40">
        <v>420614.590909091</v>
      </c>
      <c r="AC26" s="40">
        <v>433684.03448275861</v>
      </c>
      <c r="AD26" s="40">
        <v>433794.2398119123</v>
      </c>
      <c r="AE26" s="40">
        <v>437110.24137931038</v>
      </c>
      <c r="AF26" s="40">
        <v>439023.20689655177</v>
      </c>
      <c r="AG26" s="40">
        <v>440350.13603574655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1178027.5411125002</v>
      </c>
      <c r="D28" s="48">
        <v>1155259.7350799998</v>
      </c>
      <c r="E28" s="48">
        <v>1126292.9007079999</v>
      </c>
      <c r="F28" s="48">
        <v>1091632.5352399999</v>
      </c>
      <c r="G28" s="48">
        <v>1060821.1161180001</v>
      </c>
      <c r="H28" s="48">
        <v>1018000.0061999999</v>
      </c>
      <c r="I28" s="48">
        <v>1000009.3562379999</v>
      </c>
      <c r="J28" s="48">
        <v>975818.24372499995</v>
      </c>
      <c r="K28" s="48">
        <v>946460.31258999999</v>
      </c>
      <c r="L28" s="48">
        <v>918871.35713999998</v>
      </c>
      <c r="M28" s="48">
        <v>887906.09359999991</v>
      </c>
      <c r="N28" s="48">
        <v>860548.79728199984</v>
      </c>
      <c r="O28" s="48">
        <v>855395.714592</v>
      </c>
      <c r="P28" s="48">
        <v>854123.10030000005</v>
      </c>
      <c r="Q28" s="48">
        <v>849080.459745</v>
      </c>
      <c r="R28" s="48">
        <v>848359.01667499996</v>
      </c>
      <c r="S28" s="48">
        <v>860853.77979499986</v>
      </c>
      <c r="T28" s="48">
        <v>869707.34829333331</v>
      </c>
      <c r="U28" s="48">
        <v>882127.97127750004</v>
      </c>
      <c r="V28" s="48">
        <v>899315.19466249994</v>
      </c>
      <c r="W28" s="48">
        <v>901692.95658</v>
      </c>
      <c r="X28" s="48">
        <v>894499.1210275715</v>
      </c>
      <c r="Y28" s="48">
        <v>898010.07418200001</v>
      </c>
      <c r="Z28" s="48">
        <v>904471.66790400003</v>
      </c>
      <c r="AA28" s="48">
        <v>903768.88947199984</v>
      </c>
      <c r="AB28" s="48">
        <v>900736.75599074992</v>
      </c>
      <c r="AC28" s="48">
        <v>890789.79987332993</v>
      </c>
      <c r="AD28" s="48">
        <v>876876.22915326117</v>
      </c>
      <c r="AE28" s="48">
        <v>863126.26293270639</v>
      </c>
      <c r="AF28" s="48">
        <v>846702.54328804126</v>
      </c>
      <c r="AG28" s="48">
        <v>834249.13480426301</v>
      </c>
    </row>
    <row r="29" spans="1:33" ht="15.95" customHeight="1">
      <c r="A29" s="49" t="s">
        <v>19</v>
      </c>
      <c r="B29" s="50" t="s">
        <v>20</v>
      </c>
      <c r="C29" s="35">
        <v>1263213.6732000001</v>
      </c>
      <c r="D29" s="36">
        <v>1269687.3012000001</v>
      </c>
      <c r="E29" s="36">
        <v>1261243.6834400001</v>
      </c>
      <c r="F29" s="36">
        <v>1246991.9008000002</v>
      </c>
      <c r="G29" s="36">
        <v>1229553.0641999999</v>
      </c>
      <c r="H29" s="36">
        <v>1197576.43998</v>
      </c>
      <c r="I29" s="36">
        <v>1178023.7174799999</v>
      </c>
      <c r="J29" s="36">
        <v>1155427.0567999999</v>
      </c>
      <c r="K29" s="36">
        <v>1125766.4719</v>
      </c>
      <c r="L29" s="36">
        <v>1093007.3981999999</v>
      </c>
      <c r="M29" s="36">
        <v>1063910.1545599999</v>
      </c>
      <c r="N29" s="36">
        <v>1045633.7438000001</v>
      </c>
      <c r="O29" s="36">
        <v>1029442.6217000001</v>
      </c>
      <c r="P29" s="36">
        <v>1010886.4173000001</v>
      </c>
      <c r="Q29" s="36">
        <v>995248.32857999997</v>
      </c>
      <c r="R29" s="36">
        <v>997539.73395999998</v>
      </c>
      <c r="S29" s="36">
        <v>1012401.9263999999</v>
      </c>
      <c r="T29" s="36">
        <v>995767.25456000003</v>
      </c>
      <c r="U29" s="36">
        <v>995402.50698000006</v>
      </c>
      <c r="V29" s="36">
        <v>987753.17619999999</v>
      </c>
      <c r="W29" s="36">
        <v>948449.80379999999</v>
      </c>
      <c r="X29" s="36">
        <v>886217.32300235308</v>
      </c>
      <c r="Y29" s="36">
        <v>848628.72544235294</v>
      </c>
      <c r="Z29" s="36">
        <v>816711.22834823537</v>
      </c>
      <c r="AA29" s="36">
        <v>777106.67650352931</v>
      </c>
      <c r="AB29" s="36">
        <v>768856.94936647057</v>
      </c>
      <c r="AC29" s="36">
        <v>756415.93223823525</v>
      </c>
      <c r="AD29" s="36">
        <v>747068.38098713523</v>
      </c>
      <c r="AE29" s="36">
        <v>744196.13994871057</v>
      </c>
      <c r="AF29" s="36">
        <v>742144.97262906574</v>
      </c>
      <c r="AG29" s="36">
        <v>721807.35846132936</v>
      </c>
    </row>
    <row r="30" spans="1:33" ht="15.95" customHeight="1">
      <c r="A30" s="49" t="s">
        <v>21</v>
      </c>
      <c r="B30" s="50" t="s">
        <v>22</v>
      </c>
      <c r="C30" s="35">
        <v>399593.10605590045</v>
      </c>
      <c r="D30" s="36">
        <v>448604.68105590052</v>
      </c>
      <c r="E30" s="36">
        <v>494356.72748447175</v>
      </c>
      <c r="F30" s="36">
        <v>530143.68555900594</v>
      </c>
      <c r="G30" s="36">
        <v>582762.01413043449</v>
      </c>
      <c r="H30" s="36">
        <v>648979.1677018631</v>
      </c>
      <c r="I30" s="36">
        <v>698062.46350931679</v>
      </c>
      <c r="J30" s="36">
        <v>747690.31708074524</v>
      </c>
      <c r="K30" s="36">
        <v>780757.49208074494</v>
      </c>
      <c r="L30" s="36">
        <v>817584.05403726629</v>
      </c>
      <c r="M30" s="36">
        <v>852896.65760869451</v>
      </c>
      <c r="N30" s="36">
        <v>885097.32841614832</v>
      </c>
      <c r="O30" s="36">
        <v>916894.33742236067</v>
      </c>
      <c r="P30" s="36">
        <v>939033.97313664644</v>
      </c>
      <c r="Q30" s="36">
        <v>968688.6086956528</v>
      </c>
      <c r="R30" s="36">
        <v>1005430.5099378891</v>
      </c>
      <c r="S30" s="36">
        <v>1097134.889418785</v>
      </c>
      <c r="T30" s="36">
        <v>1270920.9911328682</v>
      </c>
      <c r="U30" s="36">
        <v>1503865.810991986</v>
      </c>
      <c r="V30" s="36">
        <v>1678586.0958806481</v>
      </c>
      <c r="W30" s="36">
        <v>1676435.5197949868</v>
      </c>
      <c r="X30" s="36">
        <v>1906543.2870358108</v>
      </c>
      <c r="Y30" s="36">
        <v>2106668.3784888997</v>
      </c>
      <c r="Z30" s="36">
        <v>2225589.6208961257</v>
      </c>
      <c r="AA30" s="36">
        <v>2314557.8301238073</v>
      </c>
      <c r="AB30" s="36">
        <v>2215166.1590740844</v>
      </c>
      <c r="AC30" s="36">
        <v>2317298.1367368717</v>
      </c>
      <c r="AD30" s="36">
        <v>2502225.4101851098</v>
      </c>
      <c r="AE30" s="36">
        <v>2526255.9611941744</v>
      </c>
      <c r="AF30" s="36">
        <v>2709069.6937308139</v>
      </c>
      <c r="AG30" s="36">
        <v>2820606.0533966115</v>
      </c>
    </row>
    <row r="31" spans="1:33" ht="15.95" customHeight="1">
      <c r="A31" s="51" t="s">
        <v>23</v>
      </c>
      <c r="B31" s="52" t="s">
        <v>24</v>
      </c>
      <c r="C31" s="39">
        <v>410510.43552769063</v>
      </c>
      <c r="D31" s="40">
        <v>410850.39958202711</v>
      </c>
      <c r="E31" s="40">
        <v>424612.6482758621</v>
      </c>
      <c r="F31" s="40">
        <v>452540.7816091954</v>
      </c>
      <c r="G31" s="40">
        <v>439277.28944618604</v>
      </c>
      <c r="H31" s="40">
        <v>440106.43828631134</v>
      </c>
      <c r="I31" s="40">
        <v>516001.51506792055</v>
      </c>
      <c r="J31" s="40">
        <v>430676.63030303031</v>
      </c>
      <c r="K31" s="40">
        <v>428771.2643678161</v>
      </c>
      <c r="L31" s="40">
        <v>437066.50783699052</v>
      </c>
      <c r="M31" s="40">
        <v>501628.11118077324</v>
      </c>
      <c r="N31" s="40">
        <v>526209.52978056425</v>
      </c>
      <c r="O31" s="40">
        <v>578951.04702194349</v>
      </c>
      <c r="P31" s="40">
        <v>609484.60965517245</v>
      </c>
      <c r="Q31" s="40">
        <v>652433.20810867287</v>
      </c>
      <c r="R31" s="40">
        <v>674007.36990595609</v>
      </c>
      <c r="S31" s="40">
        <v>728371.23577847425</v>
      </c>
      <c r="T31" s="40">
        <v>778725.87847439921</v>
      </c>
      <c r="U31" s="40">
        <v>799002.74890282133</v>
      </c>
      <c r="V31" s="40">
        <v>849285.24817136885</v>
      </c>
      <c r="W31" s="40">
        <v>940364.80028840131</v>
      </c>
      <c r="X31" s="40">
        <v>927142.67055381415</v>
      </c>
      <c r="Y31" s="40">
        <v>968996.32591431565</v>
      </c>
      <c r="Z31" s="40">
        <v>1051323.1796238245</v>
      </c>
      <c r="AA31" s="40">
        <v>1064894.5249947757</v>
      </c>
      <c r="AB31" s="40">
        <v>1076309.7895757577</v>
      </c>
      <c r="AC31" s="40">
        <v>1204615.9162605363</v>
      </c>
      <c r="AD31" s="40">
        <v>1233757.8670119122</v>
      </c>
      <c r="AE31" s="40">
        <v>1183260.6454535197</v>
      </c>
      <c r="AF31" s="40">
        <v>1172046.0300753519</v>
      </c>
      <c r="AG31" s="40">
        <v>1204981.5510866132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3251344.7558960915</v>
      </c>
      <c r="D33" s="55">
        <v>3284402.1169179273</v>
      </c>
      <c r="E33" s="55">
        <v>3306505.9599083336</v>
      </c>
      <c r="F33" s="55">
        <v>3321308.9032082013</v>
      </c>
      <c r="G33" s="55">
        <v>3312413.4838946201</v>
      </c>
      <c r="H33" s="55">
        <v>3304662.0521681746</v>
      </c>
      <c r="I33" s="55">
        <v>3392097.0522952373</v>
      </c>
      <c r="J33" s="55">
        <v>3309612.2479087752</v>
      </c>
      <c r="K33" s="55">
        <v>3281755.5409385609</v>
      </c>
      <c r="L33" s="55">
        <v>3266529.3172142566</v>
      </c>
      <c r="M33" s="55">
        <v>3306341.0169494674</v>
      </c>
      <c r="N33" s="55">
        <v>3317489.3992787125</v>
      </c>
      <c r="O33" s="55">
        <v>3380683.7207363043</v>
      </c>
      <c r="P33" s="55">
        <v>3413528.1003918191</v>
      </c>
      <c r="Q33" s="55">
        <v>3465450.6051293258</v>
      </c>
      <c r="R33" s="55">
        <v>3525336.630478845</v>
      </c>
      <c r="S33" s="55">
        <v>3698761.8313922589</v>
      </c>
      <c r="T33" s="55">
        <v>3915121.4724606005</v>
      </c>
      <c r="U33" s="55">
        <v>4180399.0381523077</v>
      </c>
      <c r="V33" s="55">
        <v>4414939.7149145165</v>
      </c>
      <c r="W33" s="55">
        <v>4466943.080463388</v>
      </c>
      <c r="X33" s="55">
        <v>4614402.4016195498</v>
      </c>
      <c r="Y33" s="55">
        <v>4822303.5040275687</v>
      </c>
      <c r="Z33" s="55">
        <v>4998095.6967721861</v>
      </c>
      <c r="AA33" s="55">
        <v>5060327.9210941121</v>
      </c>
      <c r="AB33" s="56">
        <v>4961069.6540070623</v>
      </c>
      <c r="AC33" s="56">
        <v>5169119.7851089733</v>
      </c>
      <c r="AD33" s="56">
        <v>5359927.8873374183</v>
      </c>
      <c r="AE33" s="56">
        <v>5316839.009529111</v>
      </c>
      <c r="AF33" s="56">
        <v>5469963.2397232726</v>
      </c>
      <c r="AG33" s="56">
        <v>5581644.0977488169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3015840.0537017342</v>
      </c>
      <c r="D35" s="48">
        <v>3046831.584002567</v>
      </c>
      <c r="E35" s="48">
        <v>3067902.5116324713</v>
      </c>
      <c r="F35" s="48">
        <v>3082705.454932339</v>
      </c>
      <c r="G35" s="48">
        <v>3080007.5277817673</v>
      </c>
      <c r="H35" s="48">
        <v>3069122.8672151966</v>
      </c>
      <c r="I35" s="48">
        <v>3153764.7638939833</v>
      </c>
      <c r="J35" s="48">
        <v>3064975.8842724115</v>
      </c>
      <c r="K35" s="48">
        <v>3027617.6099040783</v>
      </c>
      <c r="L35" s="48">
        <v>2993726.8093772661</v>
      </c>
      <c r="M35" s="48">
        <v>3010102.7724353606</v>
      </c>
      <c r="N35" s="48">
        <v>3007639.8694981481</v>
      </c>
      <c r="O35" s="48">
        <v>3059868.6737143607</v>
      </c>
      <c r="P35" s="48">
        <v>3093907.4107366465</v>
      </c>
      <c r="Q35" s="48">
        <v>3128318.9436873198</v>
      </c>
      <c r="R35" s="48">
        <v>3176083.2605728889</v>
      </c>
      <c r="S35" s="48">
        <v>3312649.4489471177</v>
      </c>
      <c r="T35" s="48">
        <v>3538774.5273195347</v>
      </c>
      <c r="U35" s="48">
        <v>3801139.8892494864</v>
      </c>
      <c r="V35" s="48">
        <v>4038233.1334098144</v>
      </c>
      <c r="W35" s="48">
        <v>4080177.7481749868</v>
      </c>
      <c r="X35" s="48">
        <v>4231064.3577324022</v>
      </c>
      <c r="Y35" s="48">
        <v>4427693.04477992</v>
      </c>
      <c r="Z35" s="48">
        <v>4587735.7171483617</v>
      </c>
      <c r="AA35" s="48">
        <v>4647544.28943267</v>
      </c>
      <c r="AB35" s="59">
        <v>4540455.0630979715</v>
      </c>
      <c r="AC35" s="59">
        <v>4735435.7506262148</v>
      </c>
      <c r="AD35" s="59">
        <v>4926133.6475255061</v>
      </c>
      <c r="AE35" s="59">
        <v>4879728.7681498006</v>
      </c>
      <c r="AF35" s="59">
        <v>5030940.0328267207</v>
      </c>
      <c r="AG35" s="59">
        <v>5141293.96171307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&amp;C&amp;"Arial,Fett"&amp;12Brennstoffumsatz/-input&amp;"Arial,Standard"
(&amp;10in Kubikmeter, witterungsbereinigt)&amp;R&amp;"Arial,Standard"Tabelle C&amp;LSchweizerische Holzenergiestatistik EJ2020</oddHeader>
    <oddFooter>&amp;RAugust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G40"/>
  <sheetViews>
    <sheetView view="pageLayout" zoomScaleNormal="75" zoomScaleSheetLayoutView="75" workbookViewId="0"/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16180.81683075</v>
      </c>
      <c r="D2" s="32">
        <v>17271.879555</v>
      </c>
      <c r="E2" s="32">
        <v>18010.697998</v>
      </c>
      <c r="F2" s="32">
        <v>18404.303943999999</v>
      </c>
      <c r="G2" s="32">
        <v>18572.455404150001</v>
      </c>
      <c r="H2" s="32">
        <v>18548.207307999997</v>
      </c>
      <c r="I2" s="32">
        <v>17939.849683500001</v>
      </c>
      <c r="J2" s="32">
        <v>17190.8203675</v>
      </c>
      <c r="K2" s="32">
        <v>16294.014493250001</v>
      </c>
      <c r="L2" s="32">
        <v>15457.5153711</v>
      </c>
      <c r="M2" s="32">
        <v>14549.022678199997</v>
      </c>
      <c r="N2" s="32">
        <v>14080.874578599998</v>
      </c>
      <c r="O2" s="32">
        <v>13814.064987600001</v>
      </c>
      <c r="P2" s="32">
        <v>13278.1808898</v>
      </c>
      <c r="Q2" s="32">
        <v>12725.33548455</v>
      </c>
      <c r="R2" s="32">
        <v>12295.379622099999</v>
      </c>
      <c r="S2" s="32">
        <v>12274.176955719999</v>
      </c>
      <c r="T2" s="32">
        <v>12314.459221653333</v>
      </c>
      <c r="U2" s="32">
        <v>11764.55811663</v>
      </c>
      <c r="V2" s="32">
        <v>10348.190668200001</v>
      </c>
      <c r="W2" s="32">
        <v>8074.7495984999996</v>
      </c>
      <c r="X2" s="32">
        <v>6941.4947783999996</v>
      </c>
      <c r="Y2" s="32">
        <v>6082.2835046999999</v>
      </c>
      <c r="Z2" s="32">
        <v>5519.6621207999997</v>
      </c>
      <c r="AA2" s="32">
        <v>5143.3973329999999</v>
      </c>
      <c r="AB2" s="32">
        <v>4916.8517075999998</v>
      </c>
      <c r="AC2" s="32">
        <v>4929.9875204999998</v>
      </c>
      <c r="AD2" s="32">
        <v>4939.0591264499999</v>
      </c>
      <c r="AE2" s="32">
        <v>4946.574396</v>
      </c>
      <c r="AF2" s="32">
        <v>4863.6254733000005</v>
      </c>
      <c r="AG2" s="32">
        <v>4828.4241641999997</v>
      </c>
    </row>
    <row r="3" spans="1:33" ht="14.1" customHeight="1">
      <c r="A3" s="33">
        <v>2</v>
      </c>
      <c r="B3" s="34" t="s">
        <v>3</v>
      </c>
      <c r="C3" s="35">
        <v>18450.57710925</v>
      </c>
      <c r="D3" s="36">
        <v>22895.949046499998</v>
      </c>
      <c r="E3" s="36">
        <v>27070.619517899999</v>
      </c>
      <c r="F3" s="36">
        <v>30680.825643</v>
      </c>
      <c r="G3" s="36">
        <v>33977.141967149997</v>
      </c>
      <c r="H3" s="36">
        <v>37409.643608550003</v>
      </c>
      <c r="I3" s="36">
        <v>41599.765574249992</v>
      </c>
      <c r="J3" s="36">
        <v>45831.049012124997</v>
      </c>
      <c r="K3" s="36">
        <v>50069.270296499999</v>
      </c>
      <c r="L3" s="36">
        <v>53680.079405699995</v>
      </c>
      <c r="M3" s="36">
        <v>57022.595509574996</v>
      </c>
      <c r="N3" s="36">
        <v>59038.16600117999</v>
      </c>
      <c r="O3" s="36">
        <v>60896.707077567997</v>
      </c>
      <c r="P3" s="36">
        <v>62410.474052136</v>
      </c>
      <c r="Q3" s="36">
        <v>63706.661612306998</v>
      </c>
      <c r="R3" s="36">
        <v>64896.901332479989</v>
      </c>
      <c r="S3" s="36">
        <v>68592.790514249995</v>
      </c>
      <c r="T3" s="36">
        <v>71895.117081406657</v>
      </c>
      <c r="U3" s="36">
        <v>75520.968734249996</v>
      </c>
      <c r="V3" s="36">
        <v>79221.556022749995</v>
      </c>
      <c r="W3" s="36">
        <v>79204.800330240003</v>
      </c>
      <c r="X3" s="36">
        <v>77689.367770559998</v>
      </c>
      <c r="Y3" s="36">
        <v>76427.637380640008</v>
      </c>
      <c r="Z3" s="36">
        <v>75713.960543999987</v>
      </c>
      <c r="AA3" s="36">
        <v>74149.557547199991</v>
      </c>
      <c r="AB3" s="36">
        <v>71441.403965316</v>
      </c>
      <c r="AC3" s="36">
        <v>67749.116235813606</v>
      </c>
      <c r="AD3" s="36">
        <v>64062.959029969323</v>
      </c>
      <c r="AE3" s="36">
        <v>60356.245609433965</v>
      </c>
      <c r="AF3" s="36">
        <v>57303.585681455588</v>
      </c>
      <c r="AG3" s="36">
        <v>54401.905479337351</v>
      </c>
    </row>
    <row r="4" spans="1:33" ht="14.1" customHeight="1">
      <c r="A4" s="33">
        <v>3</v>
      </c>
      <c r="B4" s="34" t="s">
        <v>4</v>
      </c>
      <c r="C4" s="35">
        <v>81726.260674499994</v>
      </c>
      <c r="D4" s="36">
        <v>90670.464575999998</v>
      </c>
      <c r="E4" s="36">
        <v>98946.868185600004</v>
      </c>
      <c r="F4" s="36">
        <v>105109.73701799997</v>
      </c>
      <c r="G4" s="36">
        <v>113417.44425089999</v>
      </c>
      <c r="H4" s="36">
        <v>121406.92614374998</v>
      </c>
      <c r="I4" s="36">
        <v>128767.90438319999</v>
      </c>
      <c r="J4" s="36">
        <v>138205.37815499998</v>
      </c>
      <c r="K4" s="36">
        <v>148525.11894674998</v>
      </c>
      <c r="L4" s="36">
        <v>156098.08235340001</v>
      </c>
      <c r="M4" s="36">
        <v>159977.44034579999</v>
      </c>
      <c r="N4" s="36">
        <v>156944.52623555998</v>
      </c>
      <c r="O4" s="36">
        <v>163999.51365881998</v>
      </c>
      <c r="P4" s="36">
        <v>172610.69947379999</v>
      </c>
      <c r="Q4" s="36">
        <v>180215.02620323998</v>
      </c>
      <c r="R4" s="36">
        <v>189974.45136039998</v>
      </c>
      <c r="S4" s="36">
        <v>204912.33542591997</v>
      </c>
      <c r="T4" s="36">
        <v>218487.41363210665</v>
      </c>
      <c r="U4" s="36">
        <v>232265.23977915</v>
      </c>
      <c r="V4" s="36">
        <v>245581.89525409997</v>
      </c>
      <c r="W4" s="36">
        <v>253637.75540063999</v>
      </c>
      <c r="X4" s="36">
        <v>254384.73595392003</v>
      </c>
      <c r="Y4" s="36">
        <v>255739.69765343997</v>
      </c>
      <c r="Z4" s="36">
        <v>259192.85384960001</v>
      </c>
      <c r="AA4" s="36">
        <v>258604.58709632</v>
      </c>
      <c r="AB4" s="36">
        <v>257991.581513232</v>
      </c>
      <c r="AC4" s="36">
        <v>257119.32649945922</v>
      </c>
      <c r="AD4" s="36">
        <v>254093.50553517786</v>
      </c>
      <c r="AE4" s="36">
        <v>249032.67140013538</v>
      </c>
      <c r="AF4" s="36">
        <v>241960.39018884173</v>
      </c>
      <c r="AG4" s="36">
        <v>237059.24392001174</v>
      </c>
    </row>
    <row r="5" spans="1:33" ht="14.1" customHeight="1">
      <c r="A5" s="33" t="s">
        <v>36</v>
      </c>
      <c r="B5" s="34" t="s">
        <v>5</v>
      </c>
      <c r="C5" s="35">
        <v>139651.70300640003</v>
      </c>
      <c r="D5" s="36">
        <v>136751.57644121998</v>
      </c>
      <c r="E5" s="36">
        <v>133420.766595792</v>
      </c>
      <c r="F5" s="36">
        <v>130252.86914640001</v>
      </c>
      <c r="G5" s="36">
        <v>126483.650713824</v>
      </c>
      <c r="H5" s="36">
        <v>113774.57603511997</v>
      </c>
      <c r="I5" s="36">
        <v>111850.18360739999</v>
      </c>
      <c r="J5" s="36">
        <v>107076.0513277</v>
      </c>
      <c r="K5" s="36">
        <v>98007.084766499989</v>
      </c>
      <c r="L5" s="36">
        <v>89388.815291160005</v>
      </c>
      <c r="M5" s="36">
        <v>80511.874865659993</v>
      </c>
      <c r="N5" s="36">
        <v>65931.599337983993</v>
      </c>
      <c r="O5" s="36">
        <v>57595.616020403999</v>
      </c>
      <c r="P5" s="36">
        <v>52164.679468932009</v>
      </c>
      <c r="Q5" s="36">
        <v>47254.240372517997</v>
      </c>
      <c r="R5" s="36">
        <v>42487.335160559996</v>
      </c>
      <c r="S5" s="36">
        <v>37899.659975759998</v>
      </c>
      <c r="T5" s="36">
        <v>32910.085655459996</v>
      </c>
      <c r="U5" s="36">
        <v>27098.994335789997</v>
      </c>
      <c r="V5" s="36">
        <v>22398.890746050001</v>
      </c>
      <c r="W5" s="36">
        <v>17754.110719799999</v>
      </c>
      <c r="X5" s="36">
        <v>15825.708312959998</v>
      </c>
      <c r="Y5" s="36">
        <v>14207.354790719999</v>
      </c>
      <c r="Z5" s="36">
        <v>12489.906470719998</v>
      </c>
      <c r="AA5" s="36">
        <v>10740.953400239998</v>
      </c>
      <c r="AB5" s="36">
        <v>9230.541135479998</v>
      </c>
      <c r="AC5" s="36">
        <v>7918.5347891999991</v>
      </c>
      <c r="AD5" s="36">
        <v>6409.4570975399984</v>
      </c>
      <c r="AE5" s="36">
        <v>6252.5627135999994</v>
      </c>
      <c r="AF5" s="36">
        <v>6157.9253181599988</v>
      </c>
      <c r="AG5" s="36">
        <v>5731.5860128799995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168.18984</v>
      </c>
      <c r="L6" s="36">
        <v>280.85904000000005</v>
      </c>
      <c r="M6" s="36">
        <v>517.67399040000009</v>
      </c>
      <c r="N6" s="36">
        <v>870.43692672000009</v>
      </c>
      <c r="O6" s="36">
        <v>1501.5774470400002</v>
      </c>
      <c r="P6" s="36">
        <v>2015.6142643199998</v>
      </c>
      <c r="Q6" s="36">
        <v>2656.9754784000002</v>
      </c>
      <c r="R6" s="36">
        <v>3428.4153095999995</v>
      </c>
      <c r="S6" s="36">
        <v>4907.7148835999997</v>
      </c>
      <c r="T6" s="36">
        <v>6206.8207136000001</v>
      </c>
      <c r="U6" s="36">
        <v>7622.7649290000008</v>
      </c>
      <c r="V6" s="36">
        <v>9013.2292350000007</v>
      </c>
      <c r="W6" s="36">
        <v>10412.6998248</v>
      </c>
      <c r="X6" s="36">
        <v>11429.780543999999</v>
      </c>
      <c r="Y6" s="36">
        <v>12446.8612632</v>
      </c>
      <c r="Z6" s="36">
        <v>13291.5086976</v>
      </c>
      <c r="AA6" s="36">
        <v>14045.259076799999</v>
      </c>
      <c r="AB6" s="36">
        <v>14685.225859080001</v>
      </c>
      <c r="AC6" s="36">
        <v>15126.374409048001</v>
      </c>
      <c r="AD6" s="36">
        <v>15337.698558242926</v>
      </c>
      <c r="AE6" s="36">
        <v>15657.929830655885</v>
      </c>
      <c r="AF6" s="36">
        <v>15426.924387035735</v>
      </c>
      <c r="AG6" s="36">
        <v>15489.653716264333</v>
      </c>
    </row>
    <row r="7" spans="1:33" ht="14.1" customHeight="1">
      <c r="A7" s="33">
        <v>5</v>
      </c>
      <c r="B7" s="34" t="s">
        <v>6</v>
      </c>
      <c r="C7" s="35">
        <v>308426.66347106249</v>
      </c>
      <c r="D7" s="36">
        <v>294803.45306891995</v>
      </c>
      <c r="E7" s="36">
        <v>281003.31511466397</v>
      </c>
      <c r="F7" s="36">
        <v>267217.45818767999</v>
      </c>
      <c r="G7" s="36">
        <v>253744.62715589398</v>
      </c>
      <c r="H7" s="36">
        <v>241889.61126077996</v>
      </c>
      <c r="I7" s="36">
        <v>233466.548282064</v>
      </c>
      <c r="J7" s="36">
        <v>225484.88632487995</v>
      </c>
      <c r="K7" s="36">
        <v>217043.74583775</v>
      </c>
      <c r="L7" s="36">
        <v>211114.98482302797</v>
      </c>
      <c r="M7" s="36">
        <v>203797.75471582499</v>
      </c>
      <c r="N7" s="36">
        <v>204108.07512195001</v>
      </c>
      <c r="O7" s="36">
        <v>203813.6394672</v>
      </c>
      <c r="P7" s="36">
        <v>202632.9123654</v>
      </c>
      <c r="Q7" s="36">
        <v>200230.57688265</v>
      </c>
      <c r="R7" s="36">
        <v>197177.01574117501</v>
      </c>
      <c r="S7" s="36">
        <v>200391.71075167498</v>
      </c>
      <c r="T7" s="36">
        <v>202355.32300776002</v>
      </c>
      <c r="U7" s="36">
        <v>206795.05342526248</v>
      </c>
      <c r="V7" s="36">
        <v>213877.89526263744</v>
      </c>
      <c r="W7" s="36">
        <v>221824.29295961995</v>
      </c>
      <c r="X7" s="36">
        <v>225361.91079686699</v>
      </c>
      <c r="Y7" s="36">
        <v>230786.44112698201</v>
      </c>
      <c r="Z7" s="36">
        <v>236920.89253795199</v>
      </c>
      <c r="AA7" s="36">
        <v>243142.22558131197</v>
      </c>
      <c r="AB7" s="36">
        <v>247803.00502414271</v>
      </c>
      <c r="AC7" s="36">
        <v>249656.32415288567</v>
      </c>
      <c r="AD7" s="36">
        <v>250555.23979679088</v>
      </c>
      <c r="AE7" s="36">
        <v>251726.63337101432</v>
      </c>
      <c r="AF7" s="36">
        <v>252483.83904314213</v>
      </c>
      <c r="AG7" s="36">
        <v>253650.3098540433</v>
      </c>
    </row>
    <row r="8" spans="1:33" ht="14.1" customHeight="1">
      <c r="A8" s="33">
        <v>6</v>
      </c>
      <c r="B8" s="34" t="s">
        <v>7</v>
      </c>
      <c r="C8" s="35">
        <v>295794.2772135</v>
      </c>
      <c r="D8" s="36">
        <v>280741.98477599997</v>
      </c>
      <c r="E8" s="36">
        <v>263080.36749700794</v>
      </c>
      <c r="F8" s="36">
        <v>244176.21269183996</v>
      </c>
      <c r="G8" s="36">
        <v>226731.10163457599</v>
      </c>
      <c r="H8" s="36">
        <v>208189.87112639999</v>
      </c>
      <c r="I8" s="36">
        <v>194100.48822904</v>
      </c>
      <c r="J8" s="36">
        <v>175842.06439071998</v>
      </c>
      <c r="K8" s="36">
        <v>157607.15082372</v>
      </c>
      <c r="L8" s="36">
        <v>141172.50670723201</v>
      </c>
      <c r="M8" s="36">
        <v>127923.391628</v>
      </c>
      <c r="N8" s="36">
        <v>123287.351344</v>
      </c>
      <c r="O8" s="36">
        <v>118570.964731</v>
      </c>
      <c r="P8" s="36">
        <v>113837.65388100001</v>
      </c>
      <c r="Q8" s="36">
        <v>108180.99817739999</v>
      </c>
      <c r="R8" s="36">
        <v>103826.2879846</v>
      </c>
      <c r="S8" s="36">
        <v>93628.66928039999</v>
      </c>
      <c r="T8" s="36">
        <v>84351.700921799988</v>
      </c>
      <c r="U8" s="36">
        <v>75974.540493599998</v>
      </c>
      <c r="V8" s="36">
        <v>68652.710731500003</v>
      </c>
      <c r="W8" s="36">
        <v>59658.052499760001</v>
      </c>
      <c r="X8" s="36">
        <v>53634.453058902851</v>
      </c>
      <c r="Y8" s="36">
        <v>52092.917804304001</v>
      </c>
      <c r="Z8" s="36">
        <v>49263.862751999994</v>
      </c>
      <c r="AA8" s="36">
        <v>46063.720011023994</v>
      </c>
      <c r="AB8" s="36">
        <v>43648.172096255992</v>
      </c>
      <c r="AC8" s="36">
        <v>40019.284421756638</v>
      </c>
      <c r="AD8" s="36">
        <v>37093.930513348671</v>
      </c>
      <c r="AE8" s="36">
        <v>34661.271100678146</v>
      </c>
      <c r="AF8" s="36">
        <v>32703.352993213841</v>
      </c>
      <c r="AG8" s="36">
        <v>30825.142848873224</v>
      </c>
    </row>
    <row r="9" spans="1:33" ht="14.1" customHeight="1">
      <c r="A9" s="33">
        <v>7</v>
      </c>
      <c r="B9" s="34" t="s">
        <v>8</v>
      </c>
      <c r="C9" s="35">
        <v>354213.08383500006</v>
      </c>
      <c r="D9" s="36">
        <v>346421.97185999999</v>
      </c>
      <c r="E9" s="36">
        <v>337019.28242</v>
      </c>
      <c r="F9" s="36">
        <v>327535.74307999999</v>
      </c>
      <c r="G9" s="36">
        <v>317783.98804500001</v>
      </c>
      <c r="H9" s="36">
        <v>306177.69609799999</v>
      </c>
      <c r="I9" s="36">
        <v>294477.429886</v>
      </c>
      <c r="J9" s="36">
        <v>283070.66566999996</v>
      </c>
      <c r="K9" s="36">
        <v>271235.88589500001</v>
      </c>
      <c r="L9" s="36">
        <v>259989.757896</v>
      </c>
      <c r="M9" s="36">
        <v>248329.94815299998</v>
      </c>
      <c r="N9" s="36">
        <v>237035.98750599998</v>
      </c>
      <c r="O9" s="36">
        <v>225046.401063</v>
      </c>
      <c r="P9" s="36">
        <v>213185.03024699999</v>
      </c>
      <c r="Q9" s="36">
        <v>200953.638099</v>
      </c>
      <c r="R9" s="36">
        <v>188678.74313399999</v>
      </c>
      <c r="S9" s="36">
        <v>173888.44505399998</v>
      </c>
      <c r="T9" s="36">
        <v>154944.27482299999</v>
      </c>
      <c r="U9" s="36">
        <v>140292.74097299998</v>
      </c>
      <c r="V9" s="36">
        <v>126641.09901999999</v>
      </c>
      <c r="W9" s="36">
        <v>104385.54484800001</v>
      </c>
      <c r="X9" s="36">
        <v>84976.629893999998</v>
      </c>
      <c r="Y9" s="36">
        <v>68689.987080000006</v>
      </c>
      <c r="Z9" s="36">
        <v>53365.554831999994</v>
      </c>
      <c r="AA9" s="36">
        <v>41119.490956000001</v>
      </c>
      <c r="AB9" s="36">
        <v>38695.612236749999</v>
      </c>
      <c r="AC9" s="36">
        <v>36350.040750449996</v>
      </c>
      <c r="AD9" s="36">
        <v>34236.4307710137</v>
      </c>
      <c r="AE9" s="36">
        <v>32631.334223251921</v>
      </c>
      <c r="AF9" s="36">
        <v>30965.963209636888</v>
      </c>
      <c r="AG9" s="36">
        <v>29699.522367730879</v>
      </c>
    </row>
    <row r="10" spans="1:33" ht="14.1" customHeight="1">
      <c r="A10" s="33">
        <v>8</v>
      </c>
      <c r="B10" s="34" t="s">
        <v>39</v>
      </c>
      <c r="C10" s="35">
        <v>397282.00075199996</v>
      </c>
      <c r="D10" s="36">
        <v>405277.45919999998</v>
      </c>
      <c r="E10" s="36">
        <v>406558.33271999995</v>
      </c>
      <c r="F10" s="36">
        <v>406069.87324799999</v>
      </c>
      <c r="G10" s="36">
        <v>404135.36281080003</v>
      </c>
      <c r="H10" s="36">
        <v>395938.08629999997</v>
      </c>
      <c r="I10" s="36">
        <v>397156.99375919998</v>
      </c>
      <c r="J10" s="36">
        <v>396362.24261399999</v>
      </c>
      <c r="K10" s="36">
        <v>392874.39991799998</v>
      </c>
      <c r="L10" s="36">
        <v>387571.29063840001</v>
      </c>
      <c r="M10" s="36">
        <v>385832.43050879997</v>
      </c>
      <c r="N10" s="36">
        <v>387088.14922800002</v>
      </c>
      <c r="O10" s="36">
        <v>384798.69028440001</v>
      </c>
      <c r="P10" s="36">
        <v>377871.57376559998</v>
      </c>
      <c r="Q10" s="36">
        <v>371238.73094520002</v>
      </c>
      <c r="R10" s="36">
        <v>363318.70787280001</v>
      </c>
      <c r="S10" s="36">
        <v>356508.661716</v>
      </c>
      <c r="T10" s="36">
        <v>348640.93438200001</v>
      </c>
      <c r="U10" s="36">
        <v>343584.01458719996</v>
      </c>
      <c r="V10" s="36">
        <v>336426.28541999997</v>
      </c>
      <c r="W10" s="36">
        <v>313609.7270592</v>
      </c>
      <c r="X10" s="36">
        <v>284253.02242051769</v>
      </c>
      <c r="Y10" s="36">
        <v>264560.92464451765</v>
      </c>
      <c r="Z10" s="36">
        <v>246448.44980216472</v>
      </c>
      <c r="AA10" s="36">
        <v>222665.83742004706</v>
      </c>
      <c r="AB10" s="36">
        <v>215596.22761567059</v>
      </c>
      <c r="AC10" s="36">
        <v>207229.50118376472</v>
      </c>
      <c r="AD10" s="36">
        <v>200381.2135373647</v>
      </c>
      <c r="AE10" s="36">
        <v>195105.4336884706</v>
      </c>
      <c r="AF10" s="36">
        <v>192062.77155741179</v>
      </c>
      <c r="AG10" s="36">
        <v>184199.92957355294</v>
      </c>
    </row>
    <row r="11" spans="1:33" ht="14.1" customHeight="1">
      <c r="A11" s="33">
        <v>9</v>
      </c>
      <c r="B11" s="34" t="s">
        <v>40</v>
      </c>
      <c r="C11" s="35">
        <v>6649.7759999999998</v>
      </c>
      <c r="D11" s="36">
        <v>7212.72</v>
      </c>
      <c r="E11" s="36">
        <v>8136.3</v>
      </c>
      <c r="F11" s="36">
        <v>9411.7199999999993</v>
      </c>
      <c r="G11" s="36">
        <v>10959.815999999999</v>
      </c>
      <c r="H11" s="36">
        <v>12754.199999999999</v>
      </c>
      <c r="I11" s="36">
        <v>14337.48</v>
      </c>
      <c r="J11" s="36">
        <v>15639.288</v>
      </c>
      <c r="K11" s="36">
        <v>16765.175999999999</v>
      </c>
      <c r="L11" s="36">
        <v>17829.491999999998</v>
      </c>
      <c r="M11" s="36">
        <v>19219.259999999998</v>
      </c>
      <c r="N11" s="36">
        <v>21400.667999999998</v>
      </c>
      <c r="O11" s="36">
        <v>22913.579999999998</v>
      </c>
      <c r="P11" s="36">
        <v>24021.876</v>
      </c>
      <c r="Q11" s="36">
        <v>25226.928</v>
      </c>
      <c r="R11" s="36">
        <v>26282.448</v>
      </c>
      <c r="S11" s="36">
        <v>27118.067999999999</v>
      </c>
      <c r="T11" s="36">
        <v>27786.563999999998</v>
      </c>
      <c r="U11" s="36">
        <v>28727.736000000001</v>
      </c>
      <c r="V11" s="36">
        <v>29176.331999999999</v>
      </c>
      <c r="W11" s="36">
        <v>29572.151999999998</v>
      </c>
      <c r="X11" s="36">
        <v>29650.798588235291</v>
      </c>
      <c r="Y11" s="36">
        <v>29598.02258823529</v>
      </c>
      <c r="Z11" s="36">
        <v>28999.894588235293</v>
      </c>
      <c r="AA11" s="36">
        <v>28190.662588235293</v>
      </c>
      <c r="AB11" s="36">
        <v>26950.426588235292</v>
      </c>
      <c r="AC11" s="36">
        <v>25718.98658823529</v>
      </c>
      <c r="AD11" s="36">
        <v>25059.286588235293</v>
      </c>
      <c r="AE11" s="36">
        <v>24584.302588235292</v>
      </c>
      <c r="AF11" s="36">
        <v>23871.82658823529</v>
      </c>
      <c r="AG11" s="36">
        <v>22578.814588235291</v>
      </c>
    </row>
    <row r="12" spans="1:33" ht="14.1" customHeight="1">
      <c r="A12" s="33">
        <v>10</v>
      </c>
      <c r="B12" s="34" t="s">
        <v>9</v>
      </c>
      <c r="C12" s="35">
        <v>149311.4103936</v>
      </c>
      <c r="D12" s="36">
        <v>148949.94756960002</v>
      </c>
      <c r="E12" s="36">
        <v>146578.00519152</v>
      </c>
      <c r="F12" s="36">
        <v>142638.93015840001</v>
      </c>
      <c r="G12" s="36">
        <v>137483.04612779999</v>
      </c>
      <c r="H12" s="36">
        <v>130625.81637983999</v>
      </c>
      <c r="I12" s="36">
        <v>122274.16215263997</v>
      </c>
      <c r="J12" s="36">
        <v>113329.85112539999</v>
      </c>
      <c r="K12" s="36">
        <v>102824.8833222</v>
      </c>
      <c r="L12" s="36">
        <v>90785.932261199996</v>
      </c>
      <c r="M12" s="36">
        <v>77363.180230679995</v>
      </c>
      <c r="N12" s="36">
        <v>62690.837126400002</v>
      </c>
      <c r="O12" s="36">
        <v>52492.7089872</v>
      </c>
      <c r="P12" s="36">
        <v>45013.556827799999</v>
      </c>
      <c r="Q12" s="36">
        <v>39043.998289439995</v>
      </c>
      <c r="R12" s="36">
        <v>34881.835673879992</v>
      </c>
      <c r="S12" s="36">
        <v>31421.323645199995</v>
      </c>
      <c r="T12" s="36">
        <v>28512.589182479998</v>
      </c>
      <c r="U12" s="36">
        <v>25742.669057639996</v>
      </c>
      <c r="V12" s="36">
        <v>22193.936139599999</v>
      </c>
      <c r="W12" s="36">
        <v>19056.025591199999</v>
      </c>
      <c r="X12" s="36">
        <v>16538.74813656</v>
      </c>
      <c r="Y12" s="36">
        <v>14601.777634079999</v>
      </c>
      <c r="Z12" s="36">
        <v>12829.512055679998</v>
      </c>
      <c r="AA12" s="36">
        <v>11091.168779039999</v>
      </c>
      <c r="AB12" s="36">
        <v>9732.8282713199987</v>
      </c>
      <c r="AC12" s="36">
        <v>8581.813001999999</v>
      </c>
      <c r="AD12" s="36">
        <v>6960.2258062799992</v>
      </c>
      <c r="AE12" s="36">
        <v>5631.9802847999999</v>
      </c>
      <c r="AF12" s="36">
        <v>4707.3225988799995</v>
      </c>
      <c r="AG12" s="36">
        <v>3786.3824543999995</v>
      </c>
    </row>
    <row r="13" spans="1:33">
      <c r="A13" s="33" t="s">
        <v>38</v>
      </c>
      <c r="B13" s="34" t="s">
        <v>41</v>
      </c>
      <c r="C13" s="35">
        <v>21328.14645</v>
      </c>
      <c r="D13" s="36">
        <v>26336.445299999999</v>
      </c>
      <c r="E13" s="36">
        <v>30238.671060000001</v>
      </c>
      <c r="F13" s="36">
        <v>32765.241599999998</v>
      </c>
      <c r="G13" s="36">
        <v>35663.785649999998</v>
      </c>
      <c r="H13" s="36">
        <v>37311.406604999996</v>
      </c>
      <c r="I13" s="36">
        <v>40678.772129999998</v>
      </c>
      <c r="J13" s="36">
        <v>44465.188950000003</v>
      </c>
      <c r="K13" s="36">
        <v>47018.512125000001</v>
      </c>
      <c r="L13" s="36">
        <v>49688.595990000002</v>
      </c>
      <c r="M13" s="36">
        <v>51170.428439999996</v>
      </c>
      <c r="N13" s="36">
        <v>54440.93331</v>
      </c>
      <c r="O13" s="36">
        <v>58237.148925000001</v>
      </c>
      <c r="P13" s="36">
        <v>61216.959735000004</v>
      </c>
      <c r="Q13" s="36">
        <v>61678.025504999998</v>
      </c>
      <c r="R13" s="36">
        <v>64245.806819999998</v>
      </c>
      <c r="S13" s="36">
        <v>67632.217919999996</v>
      </c>
      <c r="T13" s="36">
        <v>69926.988689999998</v>
      </c>
      <c r="U13" s="36">
        <v>74291.365214999998</v>
      </c>
      <c r="V13" s="36">
        <v>77655.503249999994</v>
      </c>
      <c r="W13" s="36">
        <v>82694.34693</v>
      </c>
      <c r="X13" s="36">
        <v>79777.201828235295</v>
      </c>
      <c r="Y13" s="36">
        <v>78122.057818235306</v>
      </c>
      <c r="Z13" s="36">
        <v>78378.5956235294</v>
      </c>
      <c r="AA13" s="36">
        <v>77091.099575294109</v>
      </c>
      <c r="AB13" s="36">
        <v>75221.473912941176</v>
      </c>
      <c r="AC13" s="36">
        <v>71951.38557352942</v>
      </c>
      <c r="AD13" s="36">
        <v>68826.627468529405</v>
      </c>
      <c r="AE13" s="36">
        <v>66300.860752941167</v>
      </c>
      <c r="AF13" s="36">
        <v>62766.216518823538</v>
      </c>
      <c r="AG13" s="36">
        <v>58487.53220470588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694.11680000000001</v>
      </c>
      <c r="L14" s="36">
        <v>1805.5224000000003</v>
      </c>
      <c r="M14" s="36">
        <v>4421.1288000000004</v>
      </c>
      <c r="N14" s="36">
        <v>10264.586400000002</v>
      </c>
      <c r="O14" s="36">
        <v>17507.108640000002</v>
      </c>
      <c r="P14" s="36">
        <v>25833.952080000003</v>
      </c>
      <c r="Q14" s="36">
        <v>36749.706480000001</v>
      </c>
      <c r="R14" s="36">
        <v>57860.651920000004</v>
      </c>
      <c r="S14" s="36">
        <v>87718.62096</v>
      </c>
      <c r="T14" s="36">
        <v>101514.05160000001</v>
      </c>
      <c r="U14" s="36">
        <v>117737.95536000001</v>
      </c>
      <c r="V14" s="36">
        <v>132013.092</v>
      </c>
      <c r="W14" s="36">
        <v>145593.63312000001</v>
      </c>
      <c r="X14" s="36">
        <v>153122.19312000001</v>
      </c>
      <c r="Y14" s="36">
        <v>164115.47568000003</v>
      </c>
      <c r="Z14" s="36">
        <v>175423.6096</v>
      </c>
      <c r="AA14" s="36">
        <v>185314.35391999999</v>
      </c>
      <c r="AB14" s="36">
        <v>192425.05296</v>
      </c>
      <c r="AC14" s="36">
        <v>198741.53040000002</v>
      </c>
      <c r="AD14" s="36">
        <v>205327.06112</v>
      </c>
      <c r="AE14" s="36">
        <v>213460.30080000003</v>
      </c>
      <c r="AF14" s="36">
        <v>220792.96800000005</v>
      </c>
      <c r="AG14" s="36">
        <v>220925.57760000002</v>
      </c>
    </row>
    <row r="15" spans="1:33" ht="25.15" customHeight="1">
      <c r="A15" s="33" t="s">
        <v>47</v>
      </c>
      <c r="B15" s="34" t="s">
        <v>43</v>
      </c>
      <c r="C15" s="35">
        <v>41049.657321428567</v>
      </c>
      <c r="D15" s="36">
        <v>46408.009821428517</v>
      </c>
      <c r="E15" s="36">
        <v>51592.328035714199</v>
      </c>
      <c r="F15" s="36">
        <v>57767.382531055759</v>
      </c>
      <c r="G15" s="36">
        <v>64821.209673912825</v>
      </c>
      <c r="H15" s="36">
        <v>73590.226281055773</v>
      </c>
      <c r="I15" s="36">
        <v>80902.385566770172</v>
      </c>
      <c r="J15" s="36">
        <v>87456.54395962719</v>
      </c>
      <c r="K15" s="36">
        <v>94718.396459626791</v>
      </c>
      <c r="L15" s="36">
        <v>101331.69931676937</v>
      </c>
      <c r="M15" s="36">
        <v>107864.78324534064</v>
      </c>
      <c r="N15" s="36">
        <v>119979.88092391225</v>
      </c>
      <c r="O15" s="36">
        <v>130155.86187111813</v>
      </c>
      <c r="P15" s="36">
        <v>138093.45687111831</v>
      </c>
      <c r="Q15" s="36">
        <v>147320.40710403779</v>
      </c>
      <c r="R15" s="36">
        <v>158721.30803571499</v>
      </c>
      <c r="S15" s="36">
        <v>177517.54292701956</v>
      </c>
      <c r="T15" s="36">
        <v>190095.65811335476</v>
      </c>
      <c r="U15" s="36">
        <v>201640.68118788896</v>
      </c>
      <c r="V15" s="36">
        <v>211020.32522515592</v>
      </c>
      <c r="W15" s="36">
        <v>222770.6248136652</v>
      </c>
      <c r="X15" s="36">
        <v>233570.90055745436</v>
      </c>
      <c r="Y15" s="36">
        <v>247921.07374844866</v>
      </c>
      <c r="Z15" s="36">
        <v>261278.55986646024</v>
      </c>
      <c r="AA15" s="36">
        <v>273729.45977329282</v>
      </c>
      <c r="AB15" s="36">
        <v>286663.18068167829</v>
      </c>
      <c r="AC15" s="36">
        <v>298347.7740512435</v>
      </c>
      <c r="AD15" s="36">
        <v>308904.54367080843</v>
      </c>
      <c r="AE15" s="36">
        <v>317688.36856211239</v>
      </c>
      <c r="AF15" s="36">
        <v>323423.04655900615</v>
      </c>
      <c r="AG15" s="36">
        <v>328364.55029347818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269.88228571428573</v>
      </c>
      <c r="N16" s="36">
        <v>1029.384</v>
      </c>
      <c r="O16" s="36">
        <v>1426.4786583850932</v>
      </c>
      <c r="P16" s="36">
        <v>2018.0786583850934</v>
      </c>
      <c r="Q16" s="36">
        <v>3573.1415155279497</v>
      </c>
      <c r="R16" s="36">
        <v>7971.877366459622</v>
      </c>
      <c r="S16" s="36">
        <v>14217.43408695652</v>
      </c>
      <c r="T16" s="36">
        <v>22174.196869565189</v>
      </c>
      <c r="U16" s="36">
        <v>27792.657590062117</v>
      </c>
      <c r="V16" s="36">
        <v>34210.91741614911</v>
      </c>
      <c r="W16" s="36">
        <v>40613.989167701911</v>
      </c>
      <c r="X16" s="36">
        <v>47907.400546583922</v>
      </c>
      <c r="Y16" s="36">
        <v>54759.059428571345</v>
      </c>
      <c r="Z16" s="36">
        <v>62200.236074534005</v>
      </c>
      <c r="AA16" s="36">
        <v>72953.343850931618</v>
      </c>
      <c r="AB16" s="36">
        <v>84788.699925465728</v>
      </c>
      <c r="AC16" s="36">
        <v>95075.239850931583</v>
      </c>
      <c r="AD16" s="36">
        <v>108622.26742857121</v>
      </c>
      <c r="AE16" s="36">
        <v>118955.27796273267</v>
      </c>
      <c r="AF16" s="36">
        <v>125525.90847204943</v>
      </c>
      <c r="AG16" s="36">
        <v>132802.95592546556</v>
      </c>
    </row>
    <row r="17" spans="1:33" ht="25.15" customHeight="1">
      <c r="A17" s="33">
        <v>13</v>
      </c>
      <c r="B17" s="34" t="s">
        <v>44</v>
      </c>
      <c r="C17" s="35">
        <v>66990.539999999906</v>
      </c>
      <c r="D17" s="36">
        <v>73426.790999999925</v>
      </c>
      <c r="E17" s="36">
        <v>77262.500999999931</v>
      </c>
      <c r="F17" s="36">
        <v>80829.984999999913</v>
      </c>
      <c r="G17" s="36">
        <v>83712.52199999991</v>
      </c>
      <c r="H17" s="36">
        <v>86798.68499999991</v>
      </c>
      <c r="I17" s="36">
        <v>90486.596999999936</v>
      </c>
      <c r="J17" s="36">
        <v>91893.805999999953</v>
      </c>
      <c r="K17" s="36">
        <v>92361.83299999997</v>
      </c>
      <c r="L17" s="36">
        <v>93359.665000000008</v>
      </c>
      <c r="M17" s="36">
        <v>93874.611999999979</v>
      </c>
      <c r="N17" s="36">
        <v>95514.074999999983</v>
      </c>
      <c r="O17" s="36">
        <v>96216.70199999999</v>
      </c>
      <c r="P17" s="36">
        <v>96890.395000000004</v>
      </c>
      <c r="Q17" s="36">
        <v>96605.746999999988</v>
      </c>
      <c r="R17" s="36">
        <v>97698.983000000007</v>
      </c>
      <c r="S17" s="36">
        <v>98977.161999999997</v>
      </c>
      <c r="T17" s="36">
        <v>100104.02399999998</v>
      </c>
      <c r="U17" s="36">
        <v>100970.42899999996</v>
      </c>
      <c r="V17" s="36">
        <v>101927.46099999998</v>
      </c>
      <c r="W17" s="36">
        <v>102317.54299999998</v>
      </c>
      <c r="X17" s="36">
        <v>102645.59199999999</v>
      </c>
      <c r="Y17" s="36">
        <v>103079.194</v>
      </c>
      <c r="Z17" s="36">
        <v>103565.46199999998</v>
      </c>
      <c r="AA17" s="36">
        <v>105022.85499999998</v>
      </c>
      <c r="AB17" s="36">
        <v>106217.37699999992</v>
      </c>
      <c r="AC17" s="36">
        <v>106734.51699999992</v>
      </c>
      <c r="AD17" s="36">
        <v>109465.9069999999</v>
      </c>
      <c r="AE17" s="36">
        <v>109646.82099999988</v>
      </c>
      <c r="AF17" s="36">
        <v>109644.66199999991</v>
      </c>
      <c r="AG17" s="36">
        <v>110035.10099999992</v>
      </c>
    </row>
    <row r="18" spans="1:33" ht="25.15" customHeight="1">
      <c r="A18" s="33" t="s">
        <v>49</v>
      </c>
      <c r="B18" s="34" t="s">
        <v>10</v>
      </c>
      <c r="C18" s="35">
        <v>21223.31496428571</v>
      </c>
      <c r="D18" s="36">
        <v>24770.169964285702</v>
      </c>
      <c r="E18" s="36">
        <v>30119.684785714275</v>
      </c>
      <c r="F18" s="36">
        <v>33263.783357142871</v>
      </c>
      <c r="G18" s="36">
        <v>38756.211750000031</v>
      </c>
      <c r="H18" s="36">
        <v>44334.388285714333</v>
      </c>
      <c r="I18" s="36">
        <v>49238.922214285776</v>
      </c>
      <c r="J18" s="36">
        <v>54279.873642857223</v>
      </c>
      <c r="K18" s="36">
        <v>58174.918071428641</v>
      </c>
      <c r="L18" s="36">
        <v>63055.444779503116</v>
      </c>
      <c r="M18" s="36">
        <v>65835.763350931709</v>
      </c>
      <c r="N18" s="36">
        <v>68018.443350931688</v>
      </c>
      <c r="O18" s="36">
        <v>72185.673172360242</v>
      </c>
      <c r="P18" s="36">
        <v>75082.921029503093</v>
      </c>
      <c r="Q18" s="36">
        <v>79388.517172360211</v>
      </c>
      <c r="R18" s="36">
        <v>83960.452243788721</v>
      </c>
      <c r="S18" s="36">
        <v>91625.816529502961</v>
      </c>
      <c r="T18" s="36">
        <v>99632.224565217228</v>
      </c>
      <c r="U18" s="36">
        <v>107492.47099378864</v>
      </c>
      <c r="V18" s="36">
        <v>114890.02767391279</v>
      </c>
      <c r="W18" s="36">
        <v>120086.88481677005</v>
      </c>
      <c r="X18" s="36">
        <v>128632.46678105576</v>
      </c>
      <c r="Y18" s="36">
        <v>135901.57070962709</v>
      </c>
      <c r="Z18" s="36">
        <v>141076.11525931652</v>
      </c>
      <c r="AA18" s="36">
        <v>146220.72139285691</v>
      </c>
      <c r="AB18" s="36">
        <v>152473.04892391275</v>
      </c>
      <c r="AC18" s="36">
        <v>159146.20890838472</v>
      </c>
      <c r="AD18" s="36">
        <v>164090.45360403691</v>
      </c>
      <c r="AE18" s="36">
        <v>168240.25700776363</v>
      </c>
      <c r="AF18" s="36">
        <v>171022.83508229765</v>
      </c>
      <c r="AG18" s="36">
        <v>173977.89797515472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431.31428571428569</v>
      </c>
      <c r="Q19" s="36">
        <v>431.31428571428569</v>
      </c>
      <c r="R19" s="36">
        <v>1337.0742857142857</v>
      </c>
      <c r="S19" s="36">
        <v>3230.5440000000003</v>
      </c>
      <c r="T19" s="36">
        <v>5257.7211428571454</v>
      </c>
      <c r="U19" s="36">
        <v>8578.8411428571471</v>
      </c>
      <c r="V19" s="36">
        <v>11675.912124223605</v>
      </c>
      <c r="W19" s="36">
        <v>13293.340695652172</v>
      </c>
      <c r="X19" s="36">
        <v>16140.014981366456</v>
      </c>
      <c r="Y19" s="36">
        <v>18355.892124223599</v>
      </c>
      <c r="Z19" s="36">
        <v>18517.634981366453</v>
      </c>
      <c r="AA19" s="36">
        <v>20728.12069565216</v>
      </c>
      <c r="AB19" s="36">
        <v>21914.234981366448</v>
      </c>
      <c r="AC19" s="36">
        <v>24805.353391304328</v>
      </c>
      <c r="AD19" s="36">
        <v>26649.221962732892</v>
      </c>
      <c r="AE19" s="36">
        <v>28183.622534161474</v>
      </c>
      <c r="AF19" s="36">
        <v>28668.851105590049</v>
      </c>
      <c r="AG19" s="36">
        <v>29343.318819875767</v>
      </c>
    </row>
    <row r="20" spans="1:33" ht="25.15" customHeight="1">
      <c r="A20" s="33">
        <v>15</v>
      </c>
      <c r="B20" s="34" t="s">
        <v>11</v>
      </c>
      <c r="C20" s="35">
        <v>29470.061000000002</v>
      </c>
      <c r="D20" s="36">
        <v>32488.581000000002</v>
      </c>
      <c r="E20" s="36">
        <v>35663.483999999997</v>
      </c>
      <c r="F20" s="36">
        <v>37387.42</v>
      </c>
      <c r="G20" s="36">
        <v>38748.100000000006</v>
      </c>
      <c r="H20" s="36">
        <v>40527.15</v>
      </c>
      <c r="I20" s="36">
        <v>40993.613000000005</v>
      </c>
      <c r="J20" s="36">
        <v>42434.448000000004</v>
      </c>
      <c r="K20" s="36">
        <v>42016.86</v>
      </c>
      <c r="L20" s="36">
        <v>42992.014000000003</v>
      </c>
      <c r="M20" s="36">
        <v>43747.034999999996</v>
      </c>
      <c r="N20" s="36">
        <v>43999.620999999999</v>
      </c>
      <c r="O20" s="36">
        <v>44169.314999999995</v>
      </c>
      <c r="P20" s="36">
        <v>44401.96</v>
      </c>
      <c r="Q20" s="36">
        <v>43711.453999999998</v>
      </c>
      <c r="R20" s="36">
        <v>43740.779000000002</v>
      </c>
      <c r="S20" s="36">
        <v>43922.593999999997</v>
      </c>
      <c r="T20" s="36">
        <v>44448.098000000005</v>
      </c>
      <c r="U20" s="36">
        <v>45244.955999999998</v>
      </c>
      <c r="V20" s="36">
        <v>45295.003999999994</v>
      </c>
      <c r="W20" s="36">
        <v>45594.118999999999</v>
      </c>
      <c r="X20" s="36">
        <v>46756.238999999994</v>
      </c>
      <c r="Y20" s="36">
        <v>46259.278000000006</v>
      </c>
      <c r="Z20" s="36">
        <v>46662.007999999994</v>
      </c>
      <c r="AA20" s="36">
        <v>46709.318999999996</v>
      </c>
      <c r="AB20" s="36">
        <v>45741.593999999997</v>
      </c>
      <c r="AC20" s="36">
        <v>45683.726000000002</v>
      </c>
      <c r="AD20" s="36">
        <v>45844.036000000015</v>
      </c>
      <c r="AE20" s="36">
        <v>45887.436999999998</v>
      </c>
      <c r="AF20" s="36">
        <v>46321.94</v>
      </c>
      <c r="AG20" s="36">
        <v>46600.91</v>
      </c>
    </row>
    <row r="21" spans="1:33" ht="25.15" customHeight="1">
      <c r="A21" s="33" t="s">
        <v>51</v>
      </c>
      <c r="B21" s="34" t="s">
        <v>12</v>
      </c>
      <c r="C21" s="35">
        <v>30245.166684782609</v>
      </c>
      <c r="D21" s="36">
        <v>38301.05061335404</v>
      </c>
      <c r="E21" s="36">
        <v>45466.368470496906</v>
      </c>
      <c r="F21" s="36">
        <v>50660.204184782611</v>
      </c>
      <c r="G21" s="36">
        <v>62217.168470496865</v>
      </c>
      <c r="H21" s="36">
        <v>87431.745256211158</v>
      </c>
      <c r="I21" s="36">
        <v>105953.48007763979</v>
      </c>
      <c r="J21" s="36">
        <v>119665.47829192554</v>
      </c>
      <c r="K21" s="36">
        <v>128291.73239906842</v>
      </c>
      <c r="L21" s="36">
        <v>139162.07704192551</v>
      </c>
      <c r="M21" s="36">
        <v>151580.37507763979</v>
      </c>
      <c r="N21" s="36">
        <v>154605.58043478266</v>
      </c>
      <c r="O21" s="36">
        <v>164884.48043478266</v>
      </c>
      <c r="P21" s="36">
        <v>176128.72686335407</v>
      </c>
      <c r="Q21" s="36">
        <v>185469.47329192542</v>
      </c>
      <c r="R21" s="36">
        <v>191617.57138975151</v>
      </c>
      <c r="S21" s="36">
        <v>213976.01145186331</v>
      </c>
      <c r="T21" s="36">
        <v>237995.8464130433</v>
      </c>
      <c r="U21" s="36">
        <v>266702.63631987548</v>
      </c>
      <c r="V21" s="36">
        <v>293174.88274844678</v>
      </c>
      <c r="W21" s="36">
        <v>318381.18344720459</v>
      </c>
      <c r="X21" s="36">
        <v>354111.060745341</v>
      </c>
      <c r="Y21" s="36">
        <v>389679.31788819772</v>
      </c>
      <c r="Z21" s="36">
        <v>422752.63038819726</v>
      </c>
      <c r="AA21" s="36">
        <v>461915.04430900485</v>
      </c>
      <c r="AB21" s="36">
        <v>494162.81713509257</v>
      </c>
      <c r="AC21" s="36">
        <v>527295.33321428532</v>
      </c>
      <c r="AD21" s="36">
        <v>559629.20690217428</v>
      </c>
      <c r="AE21" s="36">
        <v>575063.19279503135</v>
      </c>
      <c r="AF21" s="36">
        <v>600270.38021739153</v>
      </c>
      <c r="AG21" s="36">
        <v>632046.12051242311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670.48</v>
      </c>
      <c r="R22" s="36">
        <v>670.48</v>
      </c>
      <c r="S22" s="36">
        <v>3712.9942857142855</v>
      </c>
      <c r="T22" s="36">
        <v>6411.8171428571432</v>
      </c>
      <c r="U22" s="36">
        <v>11683.254857142858</v>
      </c>
      <c r="V22" s="36">
        <v>12798.843428571428</v>
      </c>
      <c r="W22" s="36">
        <v>13163.945142857141</v>
      </c>
      <c r="X22" s="36">
        <v>19020.417689440997</v>
      </c>
      <c r="Y22" s="36">
        <v>19786.680546583852</v>
      </c>
      <c r="Z22" s="36">
        <v>20913.537689440996</v>
      </c>
      <c r="AA22" s="36">
        <v>24857.537689441</v>
      </c>
      <c r="AB22" s="36">
        <v>25601.263403726713</v>
      </c>
      <c r="AC22" s="36">
        <v>27662.848546583864</v>
      </c>
      <c r="AD22" s="36">
        <v>28255.011975155299</v>
      </c>
      <c r="AE22" s="36">
        <v>28919.857689441011</v>
      </c>
      <c r="AF22" s="36">
        <v>30018.788372670821</v>
      </c>
      <c r="AG22" s="36">
        <v>30356.845515527963</v>
      </c>
    </row>
    <row r="23" spans="1:33" ht="25.15" customHeight="1">
      <c r="A23" s="33">
        <v>17</v>
      </c>
      <c r="B23" s="34" t="s">
        <v>13</v>
      </c>
      <c r="C23" s="35">
        <v>100898.24953416153</v>
      </c>
      <c r="D23" s="36">
        <v>111138.32096273296</v>
      </c>
      <c r="E23" s="36">
        <v>121012.83167701862</v>
      </c>
      <c r="F23" s="36">
        <v>128391.25667701865</v>
      </c>
      <c r="G23" s="36">
        <v>140554.75667701868</v>
      </c>
      <c r="H23" s="36">
        <v>148680.14953416152</v>
      </c>
      <c r="I23" s="36">
        <v>151944.20496894413</v>
      </c>
      <c r="J23" s="36">
        <v>157714.49068322984</v>
      </c>
      <c r="K23" s="36">
        <v>157876.77996894415</v>
      </c>
      <c r="L23" s="36">
        <v>163127.4121118013</v>
      </c>
      <c r="M23" s="36">
        <v>167776.42639751561</v>
      </c>
      <c r="N23" s="36">
        <v>174158.94968944107</v>
      </c>
      <c r="O23" s="36">
        <v>176858.3068322982</v>
      </c>
      <c r="P23" s="36">
        <v>173704.32111801254</v>
      </c>
      <c r="Q23" s="36">
        <v>173854.58897515541</v>
      </c>
      <c r="R23" s="36">
        <v>174428.57655279513</v>
      </c>
      <c r="S23" s="36">
        <v>176076.05869565229</v>
      </c>
      <c r="T23" s="36">
        <v>180321.80869565235</v>
      </c>
      <c r="U23" s="36">
        <v>176414.844409938</v>
      </c>
      <c r="V23" s="36">
        <v>176808.27298136658</v>
      </c>
      <c r="W23" s="36">
        <v>182753.17826086972</v>
      </c>
      <c r="X23" s="36">
        <v>182616.0246894412</v>
      </c>
      <c r="Y23" s="36">
        <v>180575.11397515549</v>
      </c>
      <c r="Z23" s="36">
        <v>180433.04254658407</v>
      </c>
      <c r="AA23" s="36">
        <v>181968.74440993808</v>
      </c>
      <c r="AB23" s="36">
        <v>177494.20714285731</v>
      </c>
      <c r="AC23" s="36">
        <v>173663.74285714302</v>
      </c>
      <c r="AD23" s="36">
        <v>171785.66785714301</v>
      </c>
      <c r="AE23" s="36">
        <v>169936.0071428573</v>
      </c>
      <c r="AF23" s="36">
        <v>173433.15000000014</v>
      </c>
      <c r="AG23" s="36">
        <v>173732.04642857157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296.09999999999997</v>
      </c>
      <c r="I24" s="36">
        <v>1852.74</v>
      </c>
      <c r="J24" s="36">
        <v>7808.58</v>
      </c>
      <c r="K24" s="36">
        <v>15735.6</v>
      </c>
      <c r="L24" s="36">
        <v>15539.6664</v>
      </c>
      <c r="M24" s="36">
        <v>15947.896414285715</v>
      </c>
      <c r="N24" s="36">
        <v>14622.602142857144</v>
      </c>
      <c r="O24" s="36">
        <v>11957.449285714289</v>
      </c>
      <c r="P24" s="36">
        <v>10067.227142857144</v>
      </c>
      <c r="Q24" s="36">
        <v>10539.589285714286</v>
      </c>
      <c r="R24" s="36">
        <v>10798.702142857142</v>
      </c>
      <c r="S24" s="36">
        <v>19409.437857142857</v>
      </c>
      <c r="T24" s="36">
        <v>101630.05928571429</v>
      </c>
      <c r="U24" s="36">
        <v>218569.36095623672</v>
      </c>
      <c r="V24" s="36">
        <v>299804.5797609408</v>
      </c>
      <c r="W24" s="36">
        <v>263919.7916301798</v>
      </c>
      <c r="X24" s="36">
        <v>368264.15342158242</v>
      </c>
      <c r="Y24" s="36">
        <v>471510.61286175204</v>
      </c>
      <c r="Z24" s="36">
        <v>504645.43381213839</v>
      </c>
      <c r="AA24" s="36">
        <v>488321.26405047317</v>
      </c>
      <c r="AB24" s="36">
        <v>361011.0158340662</v>
      </c>
      <c r="AC24" s="36">
        <v>379460.53803478234</v>
      </c>
      <c r="AD24" s="36">
        <v>463195.59031998337</v>
      </c>
      <c r="AE24" s="36">
        <v>434755.53409656812</v>
      </c>
      <c r="AF24" s="36">
        <v>522698.85459064046</v>
      </c>
      <c r="AG24" s="36">
        <v>566832.4654183907</v>
      </c>
    </row>
    <row r="25" spans="1:33" ht="14.1" customHeight="1">
      <c r="A25" s="33">
        <v>19</v>
      </c>
      <c r="B25" s="34" t="s">
        <v>15</v>
      </c>
      <c r="C25" s="35">
        <v>131254.29999999999</v>
      </c>
      <c r="D25" s="36">
        <v>129959.90000000001</v>
      </c>
      <c r="E25" s="36">
        <v>139506.90000000002</v>
      </c>
      <c r="F25" s="36">
        <v>160453</v>
      </c>
      <c r="G25" s="36">
        <v>155153.5</v>
      </c>
      <c r="H25" s="36">
        <v>153425.44</v>
      </c>
      <c r="I25" s="36">
        <v>208251.91999999998</v>
      </c>
      <c r="J25" s="36">
        <v>139530.20000000001</v>
      </c>
      <c r="K25" s="36">
        <v>130975</v>
      </c>
      <c r="L25" s="36">
        <v>123198</v>
      </c>
      <c r="M25" s="36">
        <v>154042.4</v>
      </c>
      <c r="N25" s="36">
        <v>162270</v>
      </c>
      <c r="O25" s="36">
        <v>193602</v>
      </c>
      <c r="P25" s="36">
        <v>217397.94</v>
      </c>
      <c r="Q25" s="36">
        <v>236476.16</v>
      </c>
      <c r="R25" s="36">
        <v>243565.5</v>
      </c>
      <c r="S25" s="36">
        <v>256694.13999999998</v>
      </c>
      <c r="T25" s="36">
        <v>301784.2</v>
      </c>
      <c r="U25" s="36">
        <v>314807.7</v>
      </c>
      <c r="V25" s="36">
        <v>354434</v>
      </c>
      <c r="W25" s="36">
        <v>415199.60100000002</v>
      </c>
      <c r="X25" s="36">
        <v>407853.47000000003</v>
      </c>
      <c r="Y25" s="36">
        <v>430789.4</v>
      </c>
      <c r="Z25" s="36">
        <v>480722.4</v>
      </c>
      <c r="AA25" s="36">
        <v>489083.17000000004</v>
      </c>
      <c r="AB25" s="36">
        <v>491771.39899999998</v>
      </c>
      <c r="AC25" s="36">
        <v>578198.91133333335</v>
      </c>
      <c r="AD25" s="36">
        <v>599972.72039999999</v>
      </c>
      <c r="AE25" s="36">
        <v>559612.80305565707</v>
      </c>
      <c r="AF25" s="36">
        <v>549767.1173841001</v>
      </c>
      <c r="AG25" s="36">
        <v>573473.56128815003</v>
      </c>
    </row>
    <row r="26" spans="1:33" ht="14.1" customHeight="1">
      <c r="A26" s="37">
        <v>20</v>
      </c>
      <c r="B26" s="38" t="s">
        <v>16</v>
      </c>
      <c r="C26" s="39">
        <v>150251.99999999997</v>
      </c>
      <c r="D26" s="40">
        <v>151569.99999999997</v>
      </c>
      <c r="E26" s="40">
        <v>152229</v>
      </c>
      <c r="F26" s="40">
        <v>152229</v>
      </c>
      <c r="G26" s="40">
        <v>148275</v>
      </c>
      <c r="H26" s="40">
        <v>150274</v>
      </c>
      <c r="I26" s="40">
        <v>152056</v>
      </c>
      <c r="J26" s="40">
        <v>156078</v>
      </c>
      <c r="K26" s="40">
        <v>162140</v>
      </c>
      <c r="L26" s="40">
        <v>174047.99999999997</v>
      </c>
      <c r="M26" s="40">
        <v>189000</v>
      </c>
      <c r="N26" s="40">
        <v>197684</v>
      </c>
      <c r="O26" s="40">
        <v>204679.99999999997</v>
      </c>
      <c r="P26" s="40">
        <v>203918.00000000003</v>
      </c>
      <c r="Q26" s="40">
        <v>215090</v>
      </c>
      <c r="R26" s="40">
        <v>222823.65</v>
      </c>
      <c r="S26" s="40">
        <v>246339.69999999995</v>
      </c>
      <c r="T26" s="40">
        <v>240109.35100000002</v>
      </c>
      <c r="U26" s="40">
        <v>241967.337</v>
      </c>
      <c r="V26" s="40">
        <v>240338.79900000003</v>
      </c>
      <c r="W26" s="40">
        <v>246756.28200000001</v>
      </c>
      <c r="X26" s="40">
        <v>244569.67200000002</v>
      </c>
      <c r="Y26" s="40">
        <v>251761.473</v>
      </c>
      <c r="Z26" s="40">
        <v>261809.66700000002</v>
      </c>
      <c r="AA26" s="40">
        <v>263355.95700000005</v>
      </c>
      <c r="AB26" s="40">
        <v>268352.10900000005</v>
      </c>
      <c r="AC26" s="40">
        <v>276690.41399999999</v>
      </c>
      <c r="AD26" s="40">
        <v>276760.72500000003</v>
      </c>
      <c r="AE26" s="40">
        <v>278876.33400000003</v>
      </c>
      <c r="AF26" s="40">
        <v>280096.80600000004</v>
      </c>
      <c r="AG26" s="40">
        <v>280943.38679080631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860230.29830546246</v>
      </c>
      <c r="D28" s="48">
        <v>843135.30746363988</v>
      </c>
      <c r="E28" s="48">
        <v>821532.63490896381</v>
      </c>
      <c r="F28" s="48">
        <v>795841.40663092001</v>
      </c>
      <c r="G28" s="48">
        <v>772926.42112649395</v>
      </c>
      <c r="H28" s="48">
        <v>741218.8354825998</v>
      </c>
      <c r="I28" s="48">
        <v>727724.73975945404</v>
      </c>
      <c r="J28" s="48">
        <v>709630.24957792496</v>
      </c>
      <c r="K28" s="48">
        <v>687714.57500447007</v>
      </c>
      <c r="L28" s="48">
        <v>667192.84299161995</v>
      </c>
      <c r="M28" s="48">
        <v>644299.75373345986</v>
      </c>
      <c r="N28" s="48">
        <v>624261.02954599401</v>
      </c>
      <c r="O28" s="48">
        <v>620192.08338963194</v>
      </c>
      <c r="P28" s="48">
        <v>618950.21439538803</v>
      </c>
      <c r="Q28" s="48">
        <v>614969.81421106495</v>
      </c>
      <c r="R28" s="48">
        <v>614085.78651091503</v>
      </c>
      <c r="S28" s="48">
        <v>622607.057787325</v>
      </c>
      <c r="T28" s="48">
        <v>628520.92023378669</v>
      </c>
      <c r="U28" s="48">
        <v>637042.1198136824</v>
      </c>
      <c r="V28" s="48">
        <v>649094.36792023736</v>
      </c>
      <c r="W28" s="48">
        <v>650566.46133335982</v>
      </c>
      <c r="X28" s="48">
        <v>645267.45121560991</v>
      </c>
      <c r="Y28" s="48">
        <v>647783.19352398603</v>
      </c>
      <c r="Z28" s="48">
        <v>652392.64697267197</v>
      </c>
      <c r="AA28" s="48">
        <v>651889.700045896</v>
      </c>
      <c r="AB28" s="48">
        <v>649716.78130110656</v>
      </c>
      <c r="AC28" s="48">
        <v>642518.94802866317</v>
      </c>
      <c r="AD28" s="48">
        <v>632491.84965751972</v>
      </c>
      <c r="AE28" s="48">
        <v>622633.88842151768</v>
      </c>
      <c r="AF28" s="48">
        <v>610899.643085149</v>
      </c>
      <c r="AG28" s="48">
        <v>601986.26599561004</v>
      </c>
    </row>
    <row r="29" spans="1:33" ht="15.95" customHeight="1">
      <c r="A29" s="49" t="s">
        <v>19</v>
      </c>
      <c r="B29" s="50" t="s">
        <v>20</v>
      </c>
      <c r="C29" s="35">
        <v>928784.41743060004</v>
      </c>
      <c r="D29" s="36">
        <v>934198.54392959992</v>
      </c>
      <c r="E29" s="36">
        <v>928530.59139151988</v>
      </c>
      <c r="F29" s="36">
        <v>918421.50808639987</v>
      </c>
      <c r="G29" s="36">
        <v>906025.99863360007</v>
      </c>
      <c r="H29" s="36">
        <v>882807.20538283989</v>
      </c>
      <c r="I29" s="36">
        <v>868924.83792783995</v>
      </c>
      <c r="J29" s="36">
        <v>852867.23635939986</v>
      </c>
      <c r="K29" s="36">
        <v>831412.97406020004</v>
      </c>
      <c r="L29" s="36">
        <v>807670.59118560015</v>
      </c>
      <c r="M29" s="36">
        <v>786336.37613247999</v>
      </c>
      <c r="N29" s="36">
        <v>772921.16157039988</v>
      </c>
      <c r="O29" s="36">
        <v>760995.63789959997</v>
      </c>
      <c r="P29" s="36">
        <v>747142.94865539996</v>
      </c>
      <c r="Q29" s="36">
        <v>734891.02731864003</v>
      </c>
      <c r="R29" s="36">
        <v>735268.19342067989</v>
      </c>
      <c r="S29" s="36">
        <v>744287.33729519986</v>
      </c>
      <c r="T29" s="36">
        <v>731325.40267748001</v>
      </c>
      <c r="U29" s="36">
        <v>730376.48119283991</v>
      </c>
      <c r="V29" s="36">
        <v>724106.2478296</v>
      </c>
      <c r="W29" s="36">
        <v>694911.42954839999</v>
      </c>
      <c r="X29" s="36">
        <v>648318.59398754826</v>
      </c>
      <c r="Y29" s="36">
        <v>619688.24544506823</v>
      </c>
      <c r="Z29" s="36">
        <v>595445.61650160945</v>
      </c>
      <c r="AA29" s="36">
        <v>565472.6132386165</v>
      </c>
      <c r="AB29" s="36">
        <v>558621.62158491695</v>
      </c>
      <c r="AC29" s="36">
        <v>548573.25749797944</v>
      </c>
      <c r="AD29" s="36">
        <v>540790.84529142303</v>
      </c>
      <c r="AE29" s="36">
        <v>537714.21233769902</v>
      </c>
      <c r="AF29" s="36">
        <v>535167.06847298751</v>
      </c>
      <c r="AG29" s="36">
        <v>519677.75878862501</v>
      </c>
    </row>
    <row r="30" spans="1:33" ht="15.95" customHeight="1">
      <c r="A30" s="49" t="s">
        <v>21</v>
      </c>
      <c r="B30" s="50" t="s">
        <v>22</v>
      </c>
      <c r="C30" s="35">
        <v>289876.98950465833</v>
      </c>
      <c r="D30" s="36">
        <v>326532.92336180119</v>
      </c>
      <c r="E30" s="36">
        <v>361117.19796894392</v>
      </c>
      <c r="F30" s="36">
        <v>388300.03174999985</v>
      </c>
      <c r="G30" s="36">
        <v>428809.96857142833</v>
      </c>
      <c r="H30" s="36">
        <v>481658.44435714267</v>
      </c>
      <c r="I30" s="36">
        <v>521371.94282763981</v>
      </c>
      <c r="J30" s="36">
        <v>561253.22057763976</v>
      </c>
      <c r="K30" s="36">
        <v>589176.11989906791</v>
      </c>
      <c r="L30" s="36">
        <v>618567.97864999936</v>
      </c>
      <c r="M30" s="36">
        <v>646896.77377142769</v>
      </c>
      <c r="N30" s="36">
        <v>671928.53654192481</v>
      </c>
      <c r="O30" s="36">
        <v>697854.26725465863</v>
      </c>
      <c r="P30" s="36">
        <v>716818.40096894454</v>
      </c>
      <c r="Q30" s="36">
        <v>741564.71263043524</v>
      </c>
      <c r="R30" s="36">
        <v>770945.80401708139</v>
      </c>
      <c r="S30" s="36">
        <v>842665.59583385172</v>
      </c>
      <c r="T30" s="36">
        <v>988071.45422826125</v>
      </c>
      <c r="U30" s="36">
        <v>1165090.13245779</v>
      </c>
      <c r="V30" s="36">
        <v>1301606.2263587671</v>
      </c>
      <c r="W30" s="36">
        <v>1322894.5999749005</v>
      </c>
      <c r="X30" s="36">
        <v>1499664.270412266</v>
      </c>
      <c r="Y30" s="36">
        <v>1667827.7932825598</v>
      </c>
      <c r="Z30" s="36">
        <v>1762044.6606180379</v>
      </c>
      <c r="AA30" s="36">
        <v>1822426.4101715907</v>
      </c>
      <c r="AB30" s="36">
        <v>1756067.4390281662</v>
      </c>
      <c r="AC30" s="36">
        <v>1837875.2818546586</v>
      </c>
      <c r="AD30" s="36">
        <v>1986441.9067206054</v>
      </c>
      <c r="AE30" s="36">
        <v>1997276.375790668</v>
      </c>
      <c r="AF30" s="36">
        <v>2131028.4163996461</v>
      </c>
      <c r="AG30" s="36">
        <v>2224092.2118888879</v>
      </c>
    </row>
    <row r="31" spans="1:33" ht="15.95" customHeight="1">
      <c r="A31" s="51" t="s">
        <v>23</v>
      </c>
      <c r="B31" s="52" t="s">
        <v>24</v>
      </c>
      <c r="C31" s="39">
        <v>281506.29999999993</v>
      </c>
      <c r="D31" s="40">
        <v>281529.89999999997</v>
      </c>
      <c r="E31" s="40">
        <v>291735.90000000002</v>
      </c>
      <c r="F31" s="40">
        <v>312682</v>
      </c>
      <c r="G31" s="40">
        <v>303428.5</v>
      </c>
      <c r="H31" s="40">
        <v>303699.44</v>
      </c>
      <c r="I31" s="40">
        <v>360307.92</v>
      </c>
      <c r="J31" s="40">
        <v>295608.2</v>
      </c>
      <c r="K31" s="40">
        <v>293115</v>
      </c>
      <c r="L31" s="40">
        <v>297246</v>
      </c>
      <c r="M31" s="40">
        <v>343042.4</v>
      </c>
      <c r="N31" s="40">
        <v>359954</v>
      </c>
      <c r="O31" s="40">
        <v>398282</v>
      </c>
      <c r="P31" s="40">
        <v>421315.94000000006</v>
      </c>
      <c r="Q31" s="40">
        <v>451566.16000000003</v>
      </c>
      <c r="R31" s="40">
        <v>466389.15</v>
      </c>
      <c r="S31" s="40">
        <v>503033.83999999997</v>
      </c>
      <c r="T31" s="40">
        <v>541893.55099999998</v>
      </c>
      <c r="U31" s="40">
        <v>556775.03700000001</v>
      </c>
      <c r="V31" s="40">
        <v>594772.799</v>
      </c>
      <c r="W31" s="40">
        <v>661955.88300000003</v>
      </c>
      <c r="X31" s="40">
        <v>652423.14199999999</v>
      </c>
      <c r="Y31" s="40">
        <v>682550.87300000002</v>
      </c>
      <c r="Z31" s="40">
        <v>742532.06700000004</v>
      </c>
      <c r="AA31" s="40">
        <v>752439.12700000009</v>
      </c>
      <c r="AB31" s="40">
        <v>760123.50800000003</v>
      </c>
      <c r="AC31" s="40">
        <v>854889.32533333334</v>
      </c>
      <c r="AD31" s="40">
        <v>876733.44540000008</v>
      </c>
      <c r="AE31" s="40">
        <v>838489.13705565711</v>
      </c>
      <c r="AF31" s="40">
        <v>829863.9233841002</v>
      </c>
      <c r="AG31" s="40">
        <v>854416.94807895634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2360398.0052407207</v>
      </c>
      <c r="D33" s="55">
        <v>2385396.674755041</v>
      </c>
      <c r="E33" s="55">
        <v>2402916.3242694275</v>
      </c>
      <c r="F33" s="55">
        <v>2415244.9464673195</v>
      </c>
      <c r="G33" s="55">
        <v>2411190.8883315222</v>
      </c>
      <c r="H33" s="55">
        <v>2409383.9252225822</v>
      </c>
      <c r="I33" s="55">
        <v>2478329.4405149338</v>
      </c>
      <c r="J33" s="55">
        <v>2419358.906514965</v>
      </c>
      <c r="K33" s="55">
        <v>2401418.6689637383</v>
      </c>
      <c r="L33" s="55">
        <v>2390677.4128272193</v>
      </c>
      <c r="M33" s="55">
        <v>2420575.3036373672</v>
      </c>
      <c r="N33" s="55">
        <v>2429064.7276583188</v>
      </c>
      <c r="O33" s="55">
        <v>2477323.9885438904</v>
      </c>
      <c r="P33" s="55">
        <v>2504227.5040197326</v>
      </c>
      <c r="Q33" s="55">
        <v>2542991.7141601406</v>
      </c>
      <c r="R33" s="55">
        <v>2586688.9339486761</v>
      </c>
      <c r="S33" s="55">
        <v>2712593.8309163768</v>
      </c>
      <c r="T33" s="55">
        <v>2889811.3281395277</v>
      </c>
      <c r="U33" s="55">
        <v>3089283.7704643123</v>
      </c>
      <c r="V33" s="55">
        <v>3269579.6411086046</v>
      </c>
      <c r="W33" s="55">
        <v>3330328.3738566604</v>
      </c>
      <c r="X33" s="55">
        <v>3445673.4576154239</v>
      </c>
      <c r="Y33" s="55">
        <v>3617850.1052516145</v>
      </c>
      <c r="Z33" s="55">
        <v>3752414.9910923196</v>
      </c>
      <c r="AA33" s="55">
        <v>3792227.8504561037</v>
      </c>
      <c r="AB33" s="56">
        <v>3724529.3499141899</v>
      </c>
      <c r="AC33" s="56">
        <v>3883856.8127146345</v>
      </c>
      <c r="AD33" s="56">
        <v>4036458.0470695482</v>
      </c>
      <c r="AE33" s="56">
        <v>3996113.6136055412</v>
      </c>
      <c r="AF33" s="56">
        <v>4106959.0513418829</v>
      </c>
      <c r="AG33" s="56">
        <v>4200173.1847520797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2210146.0052407207</v>
      </c>
      <c r="D35" s="48">
        <v>2233826.674755041</v>
      </c>
      <c r="E35" s="48">
        <v>2250687.3242694275</v>
      </c>
      <c r="F35" s="48">
        <v>2263015.9464673195</v>
      </c>
      <c r="G35" s="48">
        <v>2262915.8883315222</v>
      </c>
      <c r="H35" s="48">
        <v>2259109.9252225822</v>
      </c>
      <c r="I35" s="48">
        <v>2326273.4405149338</v>
      </c>
      <c r="J35" s="48">
        <v>2263280.906514965</v>
      </c>
      <c r="K35" s="48">
        <v>2239278.6689637383</v>
      </c>
      <c r="L35" s="48">
        <v>2216629.4128272193</v>
      </c>
      <c r="M35" s="48">
        <v>2231575.3036373672</v>
      </c>
      <c r="N35" s="48">
        <v>2231380.7276583188</v>
      </c>
      <c r="O35" s="48">
        <v>2272643.9885438904</v>
      </c>
      <c r="P35" s="48">
        <v>2300309.5040197326</v>
      </c>
      <c r="Q35" s="48">
        <v>2327901.7141601406</v>
      </c>
      <c r="R35" s="48">
        <v>2363865.2839486762</v>
      </c>
      <c r="S35" s="48">
        <v>2466254.1309163766</v>
      </c>
      <c r="T35" s="48">
        <v>2649701.9771395279</v>
      </c>
      <c r="U35" s="48">
        <v>2847316.4334643125</v>
      </c>
      <c r="V35" s="48">
        <v>3029240.8421086045</v>
      </c>
      <c r="W35" s="48">
        <v>3083572.0918566603</v>
      </c>
      <c r="X35" s="48">
        <v>3201103.7856154237</v>
      </c>
      <c r="Y35" s="48">
        <v>3366088.6322516147</v>
      </c>
      <c r="Z35" s="48">
        <v>3490605.3240923197</v>
      </c>
      <c r="AA35" s="48">
        <v>3528871.8934561037</v>
      </c>
      <c r="AB35" s="59">
        <v>3456177.2409141897</v>
      </c>
      <c r="AC35" s="59">
        <v>3607166.3987146346</v>
      </c>
      <c r="AD35" s="59">
        <v>3759697.3220695481</v>
      </c>
      <c r="AE35" s="59">
        <v>3717237.2796055414</v>
      </c>
      <c r="AF35" s="59">
        <v>3826862.245341883</v>
      </c>
      <c r="AG35" s="59">
        <v>3919229.7979612732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5" orientation="landscape" r:id="rId1"/>
  <headerFooter scaleWithDoc="0" alignWithMargins="0">
    <oddHeader>&amp;C&amp;"Arial,Fett"&amp;12Endenergie Brennstoffinput&amp;"Arial,Standard"
&amp;10(in Tonnen, witterungsbereinigt)&amp;R&amp;"Arial,Standard"Tabelle D&amp;LSchweizerische Holzenergiestatistik EJ2020</oddHeader>
    <oddFooter>&amp;RAugust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G40"/>
  <sheetViews>
    <sheetView view="pageLayout" zoomScale="70" zoomScaleNormal="75" zoomScaleSheetLayoutView="75" zoomScalePageLayoutView="70" workbookViewId="0"/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8554687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65694.116332844991</v>
      </c>
      <c r="D2" s="32">
        <v>70123.830993299984</v>
      </c>
      <c r="E2" s="32">
        <v>73123.433871879985</v>
      </c>
      <c r="F2" s="32">
        <v>74721.474012639985</v>
      </c>
      <c r="G2" s="32">
        <v>75404.168940848991</v>
      </c>
      <c r="H2" s="32">
        <v>75305.721670479979</v>
      </c>
      <c r="I2" s="32">
        <v>72835.789715009989</v>
      </c>
      <c r="J2" s="32">
        <v>69794.730692049983</v>
      </c>
      <c r="K2" s="32">
        <v>66153.698842594997</v>
      </c>
      <c r="L2" s="32">
        <v>62757.512406665992</v>
      </c>
      <c r="M2" s="32">
        <v>59069.032073491981</v>
      </c>
      <c r="N2" s="32">
        <v>57168.35078911599</v>
      </c>
      <c r="O2" s="32">
        <v>56085.103849655992</v>
      </c>
      <c r="P2" s="32">
        <v>53909.414412587998</v>
      </c>
      <c r="Q2" s="32">
        <v>51664.862067272988</v>
      </c>
      <c r="R2" s="32">
        <v>49919.241265725992</v>
      </c>
      <c r="S2" s="32">
        <v>49833.158440223189</v>
      </c>
      <c r="T2" s="32">
        <v>49996.704439912523</v>
      </c>
      <c r="U2" s="32">
        <v>47764.105953517792</v>
      </c>
      <c r="V2" s="32">
        <v>42013.654112891993</v>
      </c>
      <c r="W2" s="32">
        <v>32783.483369909991</v>
      </c>
      <c r="X2" s="32">
        <v>28182.468800303996</v>
      </c>
      <c r="Y2" s="32">
        <v>24694.071029081995</v>
      </c>
      <c r="Z2" s="32">
        <v>22409.828210447995</v>
      </c>
      <c r="AA2" s="32">
        <v>20882.193171979998</v>
      </c>
      <c r="AB2" s="32">
        <v>19962.417932855995</v>
      </c>
      <c r="AC2" s="32">
        <v>20015.749333229996</v>
      </c>
      <c r="AD2" s="32">
        <v>20052.580053386995</v>
      </c>
      <c r="AE2" s="32">
        <v>20083.092047759998</v>
      </c>
      <c r="AF2" s="32">
        <v>19746.319421597997</v>
      </c>
      <c r="AG2" s="32">
        <v>19603.402106651996</v>
      </c>
    </row>
    <row r="3" spans="1:33" ht="14.1" customHeight="1">
      <c r="A3" s="33">
        <v>2</v>
      </c>
      <c r="B3" s="34" t="s">
        <v>3</v>
      </c>
      <c r="C3" s="35">
        <v>74909.343063555003</v>
      </c>
      <c r="D3" s="36">
        <v>92957.553128789979</v>
      </c>
      <c r="E3" s="36">
        <v>109906.71524267398</v>
      </c>
      <c r="F3" s="36">
        <v>124564.15211057999</v>
      </c>
      <c r="G3" s="36">
        <v>137947.19638662896</v>
      </c>
      <c r="H3" s="36">
        <v>151883.15305071298</v>
      </c>
      <c r="I3" s="36">
        <v>168895.04823145494</v>
      </c>
      <c r="J3" s="36">
        <v>186074.05898922746</v>
      </c>
      <c r="K3" s="36">
        <v>203281.23740378997</v>
      </c>
      <c r="L3" s="36">
        <v>217941.12238714195</v>
      </c>
      <c r="M3" s="36">
        <v>231511.73776887445</v>
      </c>
      <c r="N3" s="36">
        <v>239694.95396479074</v>
      </c>
      <c r="O3" s="36">
        <v>247240.63073492603</v>
      </c>
      <c r="P3" s="36">
        <v>253386.52465167211</v>
      </c>
      <c r="Q3" s="36">
        <v>258649.04614596639</v>
      </c>
      <c r="R3" s="36">
        <v>263481.41940986871</v>
      </c>
      <c r="S3" s="36">
        <v>278486.72948785493</v>
      </c>
      <c r="T3" s="36">
        <v>291894.17535051098</v>
      </c>
      <c r="U3" s="36">
        <v>306615.13306105492</v>
      </c>
      <c r="V3" s="36">
        <v>321639.51745236496</v>
      </c>
      <c r="W3" s="36">
        <v>321571.48934077437</v>
      </c>
      <c r="X3" s="36">
        <v>315418.83314847358</v>
      </c>
      <c r="Y3" s="36">
        <v>310296.20776539837</v>
      </c>
      <c r="Z3" s="36">
        <v>307398.67980863992</v>
      </c>
      <c r="AA3" s="36">
        <v>301047.20364163193</v>
      </c>
      <c r="AB3" s="36">
        <v>290052.10009918292</v>
      </c>
      <c r="AC3" s="36">
        <v>275061.41191740322</v>
      </c>
      <c r="AD3" s="36">
        <v>260095.61366167542</v>
      </c>
      <c r="AE3" s="36">
        <v>245046.35717430187</v>
      </c>
      <c r="AF3" s="36">
        <v>232652.55786670966</v>
      </c>
      <c r="AG3" s="36">
        <v>220871.73624610962</v>
      </c>
    </row>
    <row r="4" spans="1:33" ht="14.1" customHeight="1">
      <c r="A4" s="33">
        <v>3</v>
      </c>
      <c r="B4" s="34" t="s">
        <v>4</v>
      </c>
      <c r="C4" s="35">
        <v>331808.61833846994</v>
      </c>
      <c r="D4" s="36">
        <v>368122.08617855993</v>
      </c>
      <c r="E4" s="36">
        <v>401724.28483353596</v>
      </c>
      <c r="F4" s="36">
        <v>426745.53229307983</v>
      </c>
      <c r="G4" s="36">
        <v>460474.82365865388</v>
      </c>
      <c r="H4" s="36">
        <v>492912.12014362484</v>
      </c>
      <c r="I4" s="36">
        <v>522797.69179579191</v>
      </c>
      <c r="J4" s="36">
        <v>561113.83530929987</v>
      </c>
      <c r="K4" s="36">
        <v>603011.9829238049</v>
      </c>
      <c r="L4" s="36">
        <v>633758.2143548039</v>
      </c>
      <c r="M4" s="36">
        <v>649508.4078039478</v>
      </c>
      <c r="N4" s="36">
        <v>637194.7765163735</v>
      </c>
      <c r="O4" s="36">
        <v>665838.02545480907</v>
      </c>
      <c r="P4" s="36">
        <v>700799.43986362789</v>
      </c>
      <c r="Q4" s="36">
        <v>731673.00638515421</v>
      </c>
      <c r="R4" s="36">
        <v>771296.27252322389</v>
      </c>
      <c r="S4" s="36">
        <v>831944.08182923496</v>
      </c>
      <c r="T4" s="36">
        <v>887058.89934635279</v>
      </c>
      <c r="U4" s="36">
        <v>942996.87350334891</v>
      </c>
      <c r="V4" s="36">
        <v>997062.4947316458</v>
      </c>
      <c r="W4" s="36">
        <v>1029769.2869265982</v>
      </c>
      <c r="X4" s="36">
        <v>1032802.0279729152</v>
      </c>
      <c r="Y4" s="36">
        <v>1038303.1724729663</v>
      </c>
      <c r="Z4" s="36">
        <v>1052322.986629376</v>
      </c>
      <c r="AA4" s="36">
        <v>1049934.623611059</v>
      </c>
      <c r="AB4" s="36">
        <v>1047445.8209437217</v>
      </c>
      <c r="AC4" s="36">
        <v>1043904.4655878042</v>
      </c>
      <c r="AD4" s="36">
        <v>1031619.6324728219</v>
      </c>
      <c r="AE4" s="36">
        <v>1011072.6458845495</v>
      </c>
      <c r="AF4" s="36">
        <v>982359.1841666972</v>
      </c>
      <c r="AG4" s="36">
        <v>962460.53031524748</v>
      </c>
    </row>
    <row r="5" spans="1:33" ht="14.1" customHeight="1">
      <c r="A5" s="33" t="s">
        <v>36</v>
      </c>
      <c r="B5" s="34" t="s">
        <v>5</v>
      </c>
      <c r="C5" s="35">
        <v>530676.47142432001</v>
      </c>
      <c r="D5" s="36">
        <v>519655.99047663593</v>
      </c>
      <c r="E5" s="36">
        <v>506998.91306400957</v>
      </c>
      <c r="F5" s="36">
        <v>494960.90275631996</v>
      </c>
      <c r="G5" s="36">
        <v>480637.87271253113</v>
      </c>
      <c r="H5" s="36">
        <v>432343.38893345586</v>
      </c>
      <c r="I5" s="36">
        <v>425030.69770811987</v>
      </c>
      <c r="J5" s="36">
        <v>406888.99504526</v>
      </c>
      <c r="K5" s="36">
        <v>372426.92211269989</v>
      </c>
      <c r="L5" s="36">
        <v>339677.49810640799</v>
      </c>
      <c r="M5" s="36">
        <v>305945.12448950799</v>
      </c>
      <c r="N5" s="36">
        <v>250540.07748433916</v>
      </c>
      <c r="O5" s="36">
        <v>218863.34087753517</v>
      </c>
      <c r="P5" s="36">
        <v>198225.7819819416</v>
      </c>
      <c r="Q5" s="36">
        <v>179566.11341556837</v>
      </c>
      <c r="R5" s="36">
        <v>161451.87361012798</v>
      </c>
      <c r="S5" s="36">
        <v>144018.70790788796</v>
      </c>
      <c r="T5" s="36">
        <v>125058.32549074797</v>
      </c>
      <c r="U5" s="36">
        <v>102976.17847600198</v>
      </c>
      <c r="V5" s="36">
        <v>85115.784834990001</v>
      </c>
      <c r="W5" s="36">
        <v>67465.620735239994</v>
      </c>
      <c r="X5" s="36">
        <v>60137.691589247988</v>
      </c>
      <c r="Y5" s="36">
        <v>53987.948204735992</v>
      </c>
      <c r="Z5" s="36">
        <v>47461.644588735988</v>
      </c>
      <c r="AA5" s="36">
        <v>40815.622920911985</v>
      </c>
      <c r="AB5" s="36">
        <v>35076.056314823989</v>
      </c>
      <c r="AC5" s="36">
        <v>30090.432198959996</v>
      </c>
      <c r="AD5" s="36">
        <v>24355.93697065199</v>
      </c>
      <c r="AE5" s="36">
        <v>23759.738311679994</v>
      </c>
      <c r="AF5" s="36">
        <v>23400.116209007996</v>
      </c>
      <c r="AG5" s="36">
        <v>21780.026848943999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645.84898559999999</v>
      </c>
      <c r="L6" s="36">
        <v>1078.4987136000002</v>
      </c>
      <c r="M6" s="36">
        <v>1987.8681231360003</v>
      </c>
      <c r="N6" s="36">
        <v>3342.4777986048002</v>
      </c>
      <c r="O6" s="36">
        <v>5766.0573966336005</v>
      </c>
      <c r="P6" s="36">
        <v>7739.9587749887996</v>
      </c>
      <c r="Q6" s="36">
        <v>10202.785837056001</v>
      </c>
      <c r="R6" s="36">
        <v>13165.114788863999</v>
      </c>
      <c r="S6" s="36">
        <v>18845.625153024001</v>
      </c>
      <c r="T6" s="36">
        <v>23834.191540224001</v>
      </c>
      <c r="U6" s="36">
        <v>29271.417327360003</v>
      </c>
      <c r="V6" s="36">
        <v>34610.800262400007</v>
      </c>
      <c r="W6" s="36">
        <v>39984.767327231995</v>
      </c>
      <c r="X6" s="36">
        <v>43890.357288959996</v>
      </c>
      <c r="Y6" s="36">
        <v>47795.947250687997</v>
      </c>
      <c r="Z6" s="36">
        <v>51039.393398783999</v>
      </c>
      <c r="AA6" s="36">
        <v>53933.794854911997</v>
      </c>
      <c r="AB6" s="36">
        <v>56391.267298867206</v>
      </c>
      <c r="AC6" s="36">
        <v>58085.277730744325</v>
      </c>
      <c r="AD6" s="36">
        <v>58896.762463652842</v>
      </c>
      <c r="AE6" s="36">
        <v>60126.450549718596</v>
      </c>
      <c r="AF6" s="36">
        <v>59239.38964621722</v>
      </c>
      <c r="AG6" s="36">
        <v>59480.270270455039</v>
      </c>
    </row>
    <row r="7" spans="1:33" ht="14.1" customHeight="1">
      <c r="A7" s="33">
        <v>5</v>
      </c>
      <c r="B7" s="34" t="s">
        <v>6</v>
      </c>
      <c r="C7" s="35">
        <v>1172021.3211900373</v>
      </c>
      <c r="D7" s="36">
        <v>1120253.1216618959</v>
      </c>
      <c r="E7" s="36">
        <v>1067812.5974357231</v>
      </c>
      <c r="F7" s="36">
        <v>1015426.3411131838</v>
      </c>
      <c r="G7" s="36">
        <v>964229.58319239703</v>
      </c>
      <c r="H7" s="36">
        <v>919180.52279096376</v>
      </c>
      <c r="I7" s="36">
        <v>887172.88347184309</v>
      </c>
      <c r="J7" s="36">
        <v>856842.56803454377</v>
      </c>
      <c r="K7" s="36">
        <v>824766.23418345</v>
      </c>
      <c r="L7" s="36">
        <v>802236.94232750626</v>
      </c>
      <c r="M7" s="36">
        <v>774431.46792013489</v>
      </c>
      <c r="N7" s="36">
        <v>775610.68546340987</v>
      </c>
      <c r="O7" s="36">
        <v>774491.82997535996</v>
      </c>
      <c r="P7" s="36">
        <v>770005.06698851997</v>
      </c>
      <c r="Q7" s="36">
        <v>760876.1921540699</v>
      </c>
      <c r="R7" s="36">
        <v>749272.65981646499</v>
      </c>
      <c r="S7" s="36">
        <v>761488.50085636484</v>
      </c>
      <c r="T7" s="36">
        <v>768950.22742948798</v>
      </c>
      <c r="U7" s="36">
        <v>785821.20301599742</v>
      </c>
      <c r="V7" s="36">
        <v>812736.0019980222</v>
      </c>
      <c r="W7" s="36">
        <v>842932.31324655574</v>
      </c>
      <c r="X7" s="36">
        <v>856375.26102809445</v>
      </c>
      <c r="Y7" s="36">
        <v>876988.47628253163</v>
      </c>
      <c r="Z7" s="36">
        <v>900299.39164421742</v>
      </c>
      <c r="AA7" s="36">
        <v>923940.45720898546</v>
      </c>
      <c r="AB7" s="36">
        <v>941651.41909174214</v>
      </c>
      <c r="AC7" s="36">
        <v>948694.03178096539</v>
      </c>
      <c r="AD7" s="36">
        <v>952109.91122780519</v>
      </c>
      <c r="AE7" s="36">
        <v>956561.20680985425</v>
      </c>
      <c r="AF7" s="36">
        <v>959438.58836394001</v>
      </c>
      <c r="AG7" s="36">
        <v>963871.17744536442</v>
      </c>
    </row>
    <row r="8" spans="1:33" ht="14.1" customHeight="1">
      <c r="A8" s="33">
        <v>6</v>
      </c>
      <c r="B8" s="34" t="s">
        <v>7</v>
      </c>
      <c r="C8" s="35">
        <v>1124018.2534113</v>
      </c>
      <c r="D8" s="36">
        <v>1066819.5421487999</v>
      </c>
      <c r="E8" s="36">
        <v>999705.39648863021</v>
      </c>
      <c r="F8" s="36">
        <v>927869.60822899186</v>
      </c>
      <c r="G8" s="36">
        <v>861578.18621138867</v>
      </c>
      <c r="H8" s="36">
        <v>791121.51028031984</v>
      </c>
      <c r="I8" s="36">
        <v>737581.85527035187</v>
      </c>
      <c r="J8" s="36">
        <v>668199.84468473587</v>
      </c>
      <c r="K8" s="36">
        <v>598907.17313013598</v>
      </c>
      <c r="L8" s="36">
        <v>536455.52548748162</v>
      </c>
      <c r="M8" s="36">
        <v>486108.88818639994</v>
      </c>
      <c r="N8" s="36">
        <v>468491.93510719994</v>
      </c>
      <c r="O8" s="36">
        <v>450569.66597779992</v>
      </c>
      <c r="P8" s="36">
        <v>432583.08474779996</v>
      </c>
      <c r="Q8" s="36">
        <v>411087.79307411989</v>
      </c>
      <c r="R8" s="36">
        <v>394539.89434147993</v>
      </c>
      <c r="S8" s="36">
        <v>355788.94326551992</v>
      </c>
      <c r="T8" s="36">
        <v>320536.46350283996</v>
      </c>
      <c r="U8" s="36">
        <v>288703.25387567998</v>
      </c>
      <c r="V8" s="36">
        <v>260880.30077969999</v>
      </c>
      <c r="W8" s="36">
        <v>226700.59949908798</v>
      </c>
      <c r="X8" s="36">
        <v>203810.92162383083</v>
      </c>
      <c r="Y8" s="36">
        <v>197953.0876563552</v>
      </c>
      <c r="Z8" s="36">
        <v>187202.67845759995</v>
      </c>
      <c r="AA8" s="36">
        <v>175042.13604189115</v>
      </c>
      <c r="AB8" s="36">
        <v>165863.05396577273</v>
      </c>
      <c r="AC8" s="36">
        <v>152073.2808026752</v>
      </c>
      <c r="AD8" s="36">
        <v>140956.93595072493</v>
      </c>
      <c r="AE8" s="36">
        <v>131712.83018257693</v>
      </c>
      <c r="AF8" s="36">
        <v>124272.74137421258</v>
      </c>
      <c r="AG8" s="36">
        <v>117135.54282571824</v>
      </c>
    </row>
    <row r="9" spans="1:33" ht="14.1" customHeight="1">
      <c r="A9" s="33">
        <v>7</v>
      </c>
      <c r="B9" s="34" t="s">
        <v>8</v>
      </c>
      <c r="C9" s="35">
        <v>1346009.718573</v>
      </c>
      <c r="D9" s="36">
        <v>1316403.4930679998</v>
      </c>
      <c r="E9" s="36">
        <v>1280673.2731959999</v>
      </c>
      <c r="F9" s="36">
        <v>1244635.8237039999</v>
      </c>
      <c r="G9" s="36">
        <v>1207579.1545709998</v>
      </c>
      <c r="H9" s="36">
        <v>1163475.2451723998</v>
      </c>
      <c r="I9" s="36">
        <v>1119014.2335667999</v>
      </c>
      <c r="J9" s="36">
        <v>1075668.5295459998</v>
      </c>
      <c r="K9" s="36">
        <v>1030696.3664009998</v>
      </c>
      <c r="L9" s="36">
        <v>987961.08000479988</v>
      </c>
      <c r="M9" s="36">
        <v>943653.80298139981</v>
      </c>
      <c r="N9" s="36">
        <v>900736.75252279988</v>
      </c>
      <c r="O9" s="36">
        <v>855176.32403939986</v>
      </c>
      <c r="P9" s="36">
        <v>810103.11493859987</v>
      </c>
      <c r="Q9" s="36">
        <v>763623.8247762</v>
      </c>
      <c r="R9" s="36">
        <v>716979.22390919994</v>
      </c>
      <c r="S9" s="36">
        <v>660776.09120519995</v>
      </c>
      <c r="T9" s="36">
        <v>588788.24432739988</v>
      </c>
      <c r="U9" s="36">
        <v>533112.41569739988</v>
      </c>
      <c r="V9" s="36">
        <v>481236.17627599993</v>
      </c>
      <c r="W9" s="36">
        <v>396665.07042240002</v>
      </c>
      <c r="X9" s="36">
        <v>322911.19359719998</v>
      </c>
      <c r="Y9" s="36">
        <v>261021.950904</v>
      </c>
      <c r="Z9" s="36">
        <v>202789.10836159994</v>
      </c>
      <c r="AA9" s="36">
        <v>156254.06563279999</v>
      </c>
      <c r="AB9" s="36">
        <v>147043.32649964999</v>
      </c>
      <c r="AC9" s="36">
        <v>138130.15485170996</v>
      </c>
      <c r="AD9" s="36">
        <v>130098.43692985203</v>
      </c>
      <c r="AE9" s="36">
        <v>123999.07004835729</v>
      </c>
      <c r="AF9" s="36">
        <v>117670.66019662017</v>
      </c>
      <c r="AG9" s="36">
        <v>112858.18499737734</v>
      </c>
    </row>
    <row r="10" spans="1:33" ht="14.1" customHeight="1">
      <c r="A10" s="33">
        <v>8</v>
      </c>
      <c r="B10" s="34" t="s">
        <v>39</v>
      </c>
      <c r="C10" s="35">
        <v>1509671.6028575997</v>
      </c>
      <c r="D10" s="36">
        <v>1540054.3449599999</v>
      </c>
      <c r="E10" s="36">
        <v>1544921.6643359996</v>
      </c>
      <c r="F10" s="36">
        <v>1543065.5183423997</v>
      </c>
      <c r="G10" s="36">
        <v>1535714.3786810399</v>
      </c>
      <c r="H10" s="36">
        <v>1504564.7279399997</v>
      </c>
      <c r="I10" s="36">
        <v>1509196.5762849599</v>
      </c>
      <c r="J10" s="36">
        <v>1506176.5219331998</v>
      </c>
      <c r="K10" s="36">
        <v>1492922.7196883997</v>
      </c>
      <c r="L10" s="36">
        <v>1472770.9044259198</v>
      </c>
      <c r="M10" s="36">
        <v>1466163.2359334396</v>
      </c>
      <c r="N10" s="36">
        <v>1470934.9670664</v>
      </c>
      <c r="O10" s="36">
        <v>1462235.0230807201</v>
      </c>
      <c r="P10" s="36">
        <v>1435911.9803092799</v>
      </c>
      <c r="Q10" s="36">
        <v>1410707.1775917599</v>
      </c>
      <c r="R10" s="36">
        <v>1380611.0899166397</v>
      </c>
      <c r="S10" s="36">
        <v>1354732.9145207999</v>
      </c>
      <c r="T10" s="36">
        <v>1324835.5506515999</v>
      </c>
      <c r="U10" s="36">
        <v>1305619.2554313596</v>
      </c>
      <c r="V10" s="36">
        <v>1278419.8845959997</v>
      </c>
      <c r="W10" s="36">
        <v>1191716.96282496</v>
      </c>
      <c r="X10" s="36">
        <v>1080161.4851979672</v>
      </c>
      <c r="Y10" s="36">
        <v>1005331.513649167</v>
      </c>
      <c r="Z10" s="36">
        <v>936504.10924822581</v>
      </c>
      <c r="AA10" s="36">
        <v>846130.18219617871</v>
      </c>
      <c r="AB10" s="36">
        <v>819265.66493954812</v>
      </c>
      <c r="AC10" s="36">
        <v>787472.10449830582</v>
      </c>
      <c r="AD10" s="36">
        <v>761448.61144198582</v>
      </c>
      <c r="AE10" s="36">
        <v>741400.64801618818</v>
      </c>
      <c r="AF10" s="36">
        <v>729838.53191816469</v>
      </c>
      <c r="AG10" s="36">
        <v>699959.7323795011</v>
      </c>
    </row>
    <row r="11" spans="1:33" ht="14.1" customHeight="1">
      <c r="A11" s="33">
        <v>9</v>
      </c>
      <c r="B11" s="34" t="s">
        <v>40</v>
      </c>
      <c r="C11" s="35">
        <v>25269.148799999995</v>
      </c>
      <c r="D11" s="36">
        <v>27408.335999999996</v>
      </c>
      <c r="E11" s="36">
        <v>30917.939999999995</v>
      </c>
      <c r="F11" s="36">
        <v>35764.535999999993</v>
      </c>
      <c r="G11" s="36">
        <v>41647.300799999997</v>
      </c>
      <c r="H11" s="36">
        <v>48465.959999999992</v>
      </c>
      <c r="I11" s="36">
        <v>54482.423999999992</v>
      </c>
      <c r="J11" s="36">
        <v>59429.294399999992</v>
      </c>
      <c r="K11" s="36">
        <v>63707.668799999992</v>
      </c>
      <c r="L11" s="36">
        <v>67752.069599999988</v>
      </c>
      <c r="M11" s="36">
        <v>73033.187999999995</v>
      </c>
      <c r="N11" s="36">
        <v>81322.53839999999</v>
      </c>
      <c r="O11" s="36">
        <v>87071.603999999992</v>
      </c>
      <c r="P11" s="36">
        <v>91283.128799999991</v>
      </c>
      <c r="Q11" s="36">
        <v>95862.326399999991</v>
      </c>
      <c r="R11" s="36">
        <v>99873.302399999986</v>
      </c>
      <c r="S11" s="36">
        <v>103048.65839999999</v>
      </c>
      <c r="T11" s="36">
        <v>105588.94319999998</v>
      </c>
      <c r="U11" s="36">
        <v>109165.39679999999</v>
      </c>
      <c r="V11" s="36">
        <v>110870.06159999999</v>
      </c>
      <c r="W11" s="36">
        <v>112374.17759999998</v>
      </c>
      <c r="X11" s="36">
        <v>112673.0346352941</v>
      </c>
      <c r="Y11" s="36">
        <v>112472.48583529409</v>
      </c>
      <c r="Z11" s="36">
        <v>110199.59943529409</v>
      </c>
      <c r="AA11" s="36">
        <v>107124.5178352941</v>
      </c>
      <c r="AB11" s="36">
        <v>102411.6210352941</v>
      </c>
      <c r="AC11" s="36">
        <v>97732.149035294104</v>
      </c>
      <c r="AD11" s="36">
        <v>95225.289035294103</v>
      </c>
      <c r="AE11" s="36">
        <v>93420.349835294095</v>
      </c>
      <c r="AF11" s="36">
        <v>90712.941035294105</v>
      </c>
      <c r="AG11" s="36">
        <v>85799.495435294099</v>
      </c>
    </row>
    <row r="12" spans="1:33" ht="14.1" customHeight="1">
      <c r="A12" s="33">
        <v>10</v>
      </c>
      <c r="B12" s="34" t="s">
        <v>9</v>
      </c>
      <c r="C12" s="35">
        <v>567383.35949567996</v>
      </c>
      <c r="D12" s="36">
        <v>566009.80076448002</v>
      </c>
      <c r="E12" s="36">
        <v>556996.41972777585</v>
      </c>
      <c r="F12" s="36">
        <v>542027.93460191996</v>
      </c>
      <c r="G12" s="36">
        <v>522435.5752856399</v>
      </c>
      <c r="H12" s="36">
        <v>496378.10224339191</v>
      </c>
      <c r="I12" s="36">
        <v>464641.81618003186</v>
      </c>
      <c r="J12" s="36">
        <v>430653.43427651993</v>
      </c>
      <c r="K12" s="36">
        <v>390734.55662435992</v>
      </c>
      <c r="L12" s="36">
        <v>344986.54259255994</v>
      </c>
      <c r="M12" s="36">
        <v>293980.08487658395</v>
      </c>
      <c r="N12" s="36">
        <v>238225.18108031998</v>
      </c>
      <c r="O12" s="36">
        <v>199472.29415135997</v>
      </c>
      <c r="P12" s="36">
        <v>171051.51594563999</v>
      </c>
      <c r="Q12" s="36">
        <v>148367.19349987197</v>
      </c>
      <c r="R12" s="36">
        <v>132550.97556074397</v>
      </c>
      <c r="S12" s="36">
        <v>119401.02985175997</v>
      </c>
      <c r="T12" s="36">
        <v>108347.83889342398</v>
      </c>
      <c r="U12" s="36">
        <v>97822.142419031967</v>
      </c>
      <c r="V12" s="36">
        <v>84336.957330479985</v>
      </c>
      <c r="W12" s="36">
        <v>72412.897246559995</v>
      </c>
      <c r="X12" s="36">
        <v>62847.242918927994</v>
      </c>
      <c r="Y12" s="36">
        <v>55486.755009503991</v>
      </c>
      <c r="Z12" s="36">
        <v>48752.145811583985</v>
      </c>
      <c r="AA12" s="36">
        <v>42146.441360351986</v>
      </c>
      <c r="AB12" s="36">
        <v>36984.747431015996</v>
      </c>
      <c r="AC12" s="36">
        <v>32610.889407599989</v>
      </c>
      <c r="AD12" s="36">
        <v>26448.858063863994</v>
      </c>
      <c r="AE12" s="36">
        <v>21401.525082239998</v>
      </c>
      <c r="AF12" s="36">
        <v>17887.825875743998</v>
      </c>
      <c r="AG12" s="36">
        <v>14388.253326719996</v>
      </c>
    </row>
    <row r="13" spans="1:33">
      <c r="A13" s="33" t="s">
        <v>38</v>
      </c>
      <c r="B13" s="34" t="s">
        <v>41</v>
      </c>
      <c r="C13" s="35">
        <v>69103.194497999997</v>
      </c>
      <c r="D13" s="36">
        <v>85330.082771999994</v>
      </c>
      <c r="E13" s="36">
        <v>97973.294234400004</v>
      </c>
      <c r="F13" s="36">
        <v>106159.38278399999</v>
      </c>
      <c r="G13" s="36">
        <v>115550.665506</v>
      </c>
      <c r="H13" s="36">
        <v>120888.95740019999</v>
      </c>
      <c r="I13" s="36">
        <v>131799.2217012</v>
      </c>
      <c r="J13" s="36">
        <v>144067.21219799999</v>
      </c>
      <c r="K13" s="36">
        <v>152339.97928500001</v>
      </c>
      <c r="L13" s="36">
        <v>160991.05100760001</v>
      </c>
      <c r="M13" s="36">
        <v>165792.1881456</v>
      </c>
      <c r="N13" s="36">
        <v>176388.62392439999</v>
      </c>
      <c r="O13" s="36">
        <v>188688.362517</v>
      </c>
      <c r="P13" s="36">
        <v>198342.94954140001</v>
      </c>
      <c r="Q13" s="36">
        <v>199836.80263619998</v>
      </c>
      <c r="R13" s="36">
        <v>208156.4140968</v>
      </c>
      <c r="S13" s="36">
        <v>219128.38606079997</v>
      </c>
      <c r="T13" s="36">
        <v>226563.4433556</v>
      </c>
      <c r="U13" s="36">
        <v>240704.02329659997</v>
      </c>
      <c r="V13" s="36">
        <v>251603.83053000001</v>
      </c>
      <c r="W13" s="36">
        <v>267929.68405320001</v>
      </c>
      <c r="X13" s="36">
        <v>258478.13392348235</v>
      </c>
      <c r="Y13" s="36">
        <v>253115.46733108239</v>
      </c>
      <c r="Z13" s="36">
        <v>253946.64982023527</v>
      </c>
      <c r="AA13" s="36">
        <v>249775.1626239529</v>
      </c>
      <c r="AB13" s="36">
        <v>243717.57547792944</v>
      </c>
      <c r="AC13" s="36">
        <v>233122.48925823529</v>
      </c>
      <c r="AD13" s="36">
        <v>222998.27299803527</v>
      </c>
      <c r="AE13" s="36">
        <v>214814.78883952941</v>
      </c>
      <c r="AF13" s="36">
        <v>203362.54152098828</v>
      </c>
      <c r="AG13" s="36">
        <v>189499.60434324705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2665.408512</v>
      </c>
      <c r="L14" s="36">
        <v>6933.206016000001</v>
      </c>
      <c r="M14" s="36">
        <v>16977.134592000002</v>
      </c>
      <c r="N14" s="36">
        <v>39416.011776000007</v>
      </c>
      <c r="O14" s="36">
        <v>67227.297177600005</v>
      </c>
      <c r="P14" s="36">
        <v>99202.375987200008</v>
      </c>
      <c r="Q14" s="36">
        <v>141118.87288320001</v>
      </c>
      <c r="R14" s="36">
        <v>222184.90337280004</v>
      </c>
      <c r="S14" s="36">
        <v>336839.50448639999</v>
      </c>
      <c r="T14" s="36">
        <v>389813.95814400003</v>
      </c>
      <c r="U14" s="36">
        <v>452113.74858240003</v>
      </c>
      <c r="V14" s="36">
        <v>506930.27328000002</v>
      </c>
      <c r="W14" s="36">
        <v>559079.55118080007</v>
      </c>
      <c r="X14" s="36">
        <v>587989.22158080002</v>
      </c>
      <c r="Y14" s="36">
        <v>630203.42661120009</v>
      </c>
      <c r="Z14" s="36">
        <v>673626.66086399998</v>
      </c>
      <c r="AA14" s="36">
        <v>711607.1190528</v>
      </c>
      <c r="AB14" s="36">
        <v>738912.20336640009</v>
      </c>
      <c r="AC14" s="36">
        <v>763167.47673600004</v>
      </c>
      <c r="AD14" s="36">
        <v>788455.91470079997</v>
      </c>
      <c r="AE14" s="36">
        <v>819687.55507200013</v>
      </c>
      <c r="AF14" s="36">
        <v>847844.99712000019</v>
      </c>
      <c r="AG14" s="36">
        <v>848354.2179840001</v>
      </c>
    </row>
    <row r="15" spans="1:33" ht="25.15" customHeight="1">
      <c r="A15" s="33" t="s">
        <v>47</v>
      </c>
      <c r="B15" s="34" t="s">
        <v>43</v>
      </c>
      <c r="C15" s="35">
        <v>133008.65325000015</v>
      </c>
      <c r="D15" s="36">
        <v>150370.72875000039</v>
      </c>
      <c r="E15" s="36">
        <v>167168.90025000041</v>
      </c>
      <c r="F15" s="36">
        <v>187177.24467391332</v>
      </c>
      <c r="G15" s="36">
        <v>210032.9786739134</v>
      </c>
      <c r="H15" s="36">
        <v>238446.25092391326</v>
      </c>
      <c r="I15" s="36">
        <v>262139.02992391339</v>
      </c>
      <c r="J15" s="36">
        <v>283375.74267391313</v>
      </c>
      <c r="K15" s="36">
        <v>306905.51817391411</v>
      </c>
      <c r="L15" s="36">
        <v>328333.87017391453</v>
      </c>
      <c r="M15" s="36">
        <v>349502.297673914</v>
      </c>
      <c r="N15" s="36">
        <v>388757.50542391319</v>
      </c>
      <c r="O15" s="36">
        <v>421729.6082282603</v>
      </c>
      <c r="P15" s="36">
        <v>447448.91722825955</v>
      </c>
      <c r="Q15" s="36">
        <v>477345.98103260685</v>
      </c>
      <c r="R15" s="36">
        <v>514208.7362499974</v>
      </c>
      <c r="S15" s="36">
        <v>575112.09214130091</v>
      </c>
      <c r="T15" s="36">
        <v>617743.94538042846</v>
      </c>
      <c r="U15" s="36">
        <v>655152.00359782064</v>
      </c>
      <c r="V15" s="36">
        <v>685605.01170651533</v>
      </c>
      <c r="W15" s="36">
        <v>723749.18215216557</v>
      </c>
      <c r="X15" s="36">
        <v>758790.62066738028</v>
      </c>
      <c r="Y15" s="36">
        <v>805833.68828694231</v>
      </c>
      <c r="Z15" s="36">
        <v>849114.4695478119</v>
      </c>
      <c r="AA15" s="36">
        <v>889457.74002607202</v>
      </c>
      <c r="AB15" s="36">
        <v>931365.4418630288</v>
      </c>
      <c r="AC15" s="36">
        <v>969225.73423259403</v>
      </c>
      <c r="AD15" s="36">
        <v>1003431.6643521601</v>
      </c>
      <c r="AE15" s="36">
        <v>1032871.9182434649</v>
      </c>
      <c r="AF15" s="36">
        <v>1051453.359526074</v>
      </c>
      <c r="AG15" s="36">
        <v>1067464.7661891177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1053.49344</v>
      </c>
      <c r="N16" s="36">
        <v>4018.23072</v>
      </c>
      <c r="O16" s="36">
        <v>5568.3013982608718</v>
      </c>
      <c r="P16" s="36">
        <v>7877.6293982608713</v>
      </c>
      <c r="Q16" s="36">
        <v>13947.862998260871</v>
      </c>
      <c r="R16" s="36">
        <v>31118.457766956533</v>
      </c>
      <c r="S16" s="36">
        <v>55498.17211826094</v>
      </c>
      <c r="T16" s="36">
        <v>86557.629662608815</v>
      </c>
      <c r="U16" s="36">
        <v>108489.45633391307</v>
      </c>
      <c r="V16" s="36">
        <v>133543.32233739118</v>
      </c>
      <c r="W16" s="36">
        <v>158537.90124521757</v>
      </c>
      <c r="X16" s="36">
        <v>187007.94707478301</v>
      </c>
      <c r="Y16" s="36">
        <v>213753.59904000041</v>
      </c>
      <c r="Z16" s="36">
        <v>242800.45093565263</v>
      </c>
      <c r="AA16" s="36">
        <v>284775.52340869559</v>
      </c>
      <c r="AB16" s="36">
        <v>330975.18394434598</v>
      </c>
      <c r="AC16" s="36">
        <v>374799.65108869318</v>
      </c>
      <c r="AD16" s="36">
        <v>427680.87167999672</v>
      </c>
      <c r="AE16" s="36">
        <v>468016.08221217035</v>
      </c>
      <c r="AF16" s="36">
        <v>493664.73165912612</v>
      </c>
      <c r="AG16" s="36">
        <v>522070.90042434301</v>
      </c>
    </row>
    <row r="17" spans="1:33" ht="25.15" customHeight="1">
      <c r="A17" s="33">
        <v>13</v>
      </c>
      <c r="B17" s="34" t="s">
        <v>44</v>
      </c>
      <c r="C17" s="35">
        <v>257361.89220000056</v>
      </c>
      <c r="D17" s="36">
        <v>282088.45412999962</v>
      </c>
      <c r="E17" s="36">
        <v>296824.34942999954</v>
      </c>
      <c r="F17" s="36">
        <v>310529.78354999953</v>
      </c>
      <c r="G17" s="36">
        <v>321603.81245999935</v>
      </c>
      <c r="H17" s="36">
        <v>333460.1245499996</v>
      </c>
      <c r="I17" s="36">
        <v>347628.21470999968</v>
      </c>
      <c r="J17" s="36">
        <v>353034.38057999976</v>
      </c>
      <c r="K17" s="36">
        <v>354832.43018999981</v>
      </c>
      <c r="L17" s="36">
        <v>358665.86594999966</v>
      </c>
      <c r="M17" s="36">
        <v>360644.17115999956</v>
      </c>
      <c r="N17" s="36">
        <v>366942.60224999971</v>
      </c>
      <c r="O17" s="36">
        <v>369641.92985999963</v>
      </c>
      <c r="P17" s="36">
        <v>372230.09984999947</v>
      </c>
      <c r="Q17" s="36">
        <v>371136.54920999944</v>
      </c>
      <c r="R17" s="36">
        <v>375336.50468999922</v>
      </c>
      <c r="S17" s="36">
        <v>380246.96765999938</v>
      </c>
      <c r="T17" s="36">
        <v>401694.32381999958</v>
      </c>
      <c r="U17" s="36">
        <v>405022.84796999948</v>
      </c>
      <c r="V17" s="36">
        <v>408699.53972999932</v>
      </c>
      <c r="W17" s="36">
        <v>410198.14298999956</v>
      </c>
      <c r="X17" s="36">
        <v>411458.43005999993</v>
      </c>
      <c r="Y17" s="36">
        <v>413124.22691999981</v>
      </c>
      <c r="Z17" s="36">
        <v>414992.35415999987</v>
      </c>
      <c r="AA17" s="36">
        <v>422603.23634999979</v>
      </c>
      <c r="AB17" s="36">
        <v>427192.30880999938</v>
      </c>
      <c r="AC17" s="36">
        <v>429179.03900999931</v>
      </c>
      <c r="AD17" s="36">
        <v>439672.39670999942</v>
      </c>
      <c r="AE17" s="36">
        <v>440367.42572999938</v>
      </c>
      <c r="AF17" s="36">
        <v>440655.63875999959</v>
      </c>
      <c r="AG17" s="36">
        <v>442155.61352999968</v>
      </c>
    </row>
    <row r="18" spans="1:33" ht="25.15" customHeight="1">
      <c r="A18" s="33" t="s">
        <v>49</v>
      </c>
      <c r="B18" s="34" t="s">
        <v>10</v>
      </c>
      <c r="C18" s="35">
        <v>68767.554350000064</v>
      </c>
      <c r="D18" s="36">
        <v>81285.537850000052</v>
      </c>
      <c r="E18" s="36">
        <v>98618.977600000027</v>
      </c>
      <c r="F18" s="36">
        <v>108806.45160000003</v>
      </c>
      <c r="G18" s="36">
        <v>126602.95834999999</v>
      </c>
      <c r="H18" s="36">
        <v>145237.78279999996</v>
      </c>
      <c r="I18" s="36">
        <v>161129.40029999992</v>
      </c>
      <c r="J18" s="36">
        <v>179304.04579999996</v>
      </c>
      <c r="K18" s="36">
        <v>191924.72640000001</v>
      </c>
      <c r="L18" s="36">
        <v>207738.55596521744</v>
      </c>
      <c r="M18" s="36">
        <v>216747.31396521744</v>
      </c>
      <c r="N18" s="36">
        <v>223819.60996521745</v>
      </c>
      <c r="O18" s="36">
        <v>237647.74021521749</v>
      </c>
      <c r="P18" s="36">
        <v>247035.37121521748</v>
      </c>
      <c r="Q18" s="36">
        <v>260986.3170152175</v>
      </c>
      <c r="R18" s="36">
        <v>275800.25131521741</v>
      </c>
      <c r="S18" s="36">
        <v>300637.48131521745</v>
      </c>
      <c r="T18" s="36">
        <v>327783.9275652176</v>
      </c>
      <c r="U18" s="36">
        <v>353769.0350652177</v>
      </c>
      <c r="V18" s="36">
        <v>380507.12977391342</v>
      </c>
      <c r="W18" s="36">
        <v>397549.56177391345</v>
      </c>
      <c r="X18" s="36">
        <v>427418.11752391327</v>
      </c>
      <c r="Y18" s="36">
        <v>450971.38902391319</v>
      </c>
      <c r="Z18" s="36">
        <v>467737.89200217376</v>
      </c>
      <c r="AA18" s="36">
        <v>484407.38884999976</v>
      </c>
      <c r="AB18" s="36">
        <v>504666.1125239128</v>
      </c>
      <c r="AC18" s="36">
        <v>526288.41293695639</v>
      </c>
      <c r="AD18" s="36">
        <v>542308.70083260827</v>
      </c>
      <c r="AE18" s="36">
        <v>554168.86869347736</v>
      </c>
      <c r="AF18" s="36">
        <v>563184.94791086856</v>
      </c>
      <c r="AG18" s="36">
        <v>572759.91056086856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1683.6479999999999</v>
      </c>
      <c r="Q19" s="36">
        <v>1683.6479999999999</v>
      </c>
      <c r="R19" s="36">
        <v>5219.3088000000007</v>
      </c>
      <c r="S19" s="36">
        <v>12610.523520000002</v>
      </c>
      <c r="T19" s="36">
        <v>20523.669119999995</v>
      </c>
      <c r="U19" s="36">
        <v>33487.758719999983</v>
      </c>
      <c r="V19" s="36">
        <v>45577.266386086965</v>
      </c>
      <c r="W19" s="36">
        <v>51890.946386086958</v>
      </c>
      <c r="X19" s="36">
        <v>63003.023186086983</v>
      </c>
      <c r="Y19" s="36">
        <v>71652.764786086977</v>
      </c>
      <c r="Z19" s="36">
        <v>72284.132786086979</v>
      </c>
      <c r="AA19" s="36">
        <v>80912.828786086975</v>
      </c>
      <c r="AB19" s="36">
        <v>85542.860786086967</v>
      </c>
      <c r="AC19" s="36">
        <v>96828.426532173937</v>
      </c>
      <c r="AD19" s="36">
        <v>104026.02173217396</v>
      </c>
      <c r="AE19" s="36">
        <v>110015.59949217395</v>
      </c>
      <c r="AF19" s="36">
        <v>111909.70349217395</v>
      </c>
      <c r="AG19" s="36">
        <v>114542.50805217396</v>
      </c>
    </row>
    <row r="20" spans="1:33" ht="25.15" customHeight="1">
      <c r="A20" s="33">
        <v>15</v>
      </c>
      <c r="B20" s="34" t="s">
        <v>11</v>
      </c>
      <c r="C20" s="35">
        <v>117431.4012299999</v>
      </c>
      <c r="D20" s="36">
        <v>129027.84482999987</v>
      </c>
      <c r="E20" s="36">
        <v>141225.07511999985</v>
      </c>
      <c r="F20" s="36">
        <v>147848.03159999987</v>
      </c>
      <c r="G20" s="36">
        <v>153075.4439999999</v>
      </c>
      <c r="H20" s="36">
        <v>159910.13549999989</v>
      </c>
      <c r="I20" s="36">
        <v>161702.17658999987</v>
      </c>
      <c r="J20" s="36">
        <v>167237.52563999992</v>
      </c>
      <c r="K20" s="36">
        <v>165633.25079999992</v>
      </c>
      <c r="L20" s="36">
        <v>169379.56301999986</v>
      </c>
      <c r="M20" s="36">
        <v>172280.17604999989</v>
      </c>
      <c r="N20" s="36">
        <v>173250.55202999993</v>
      </c>
      <c r="O20" s="36">
        <v>173902.47644999996</v>
      </c>
      <c r="P20" s="36">
        <v>174796.24379999997</v>
      </c>
      <c r="Q20" s="36">
        <v>172143.48221999986</v>
      </c>
      <c r="R20" s="36">
        <v>172256.14196999988</v>
      </c>
      <c r="S20" s="36">
        <v>172954.63241999989</v>
      </c>
      <c r="T20" s="36">
        <v>174973.4951399999</v>
      </c>
      <c r="U20" s="36">
        <v>178034.83607999989</v>
      </c>
      <c r="V20" s="36">
        <v>178227.1087199999</v>
      </c>
      <c r="W20" s="36">
        <v>179376.23816999988</v>
      </c>
      <c r="X20" s="36">
        <v>183840.82976999992</v>
      </c>
      <c r="Y20" s="36">
        <v>181931.62253999987</v>
      </c>
      <c r="Z20" s="36">
        <v>183478.81643999982</v>
      </c>
      <c r="AA20" s="36">
        <v>185131.7285699998</v>
      </c>
      <c r="AB20" s="36">
        <v>181413.95681999973</v>
      </c>
      <c r="AC20" s="36">
        <v>181191.6415799997</v>
      </c>
      <c r="AD20" s="36">
        <v>182997.55637999965</v>
      </c>
      <c r="AE20" s="36">
        <v>188031.28730999972</v>
      </c>
      <c r="AF20" s="36">
        <v>189666.58439999967</v>
      </c>
      <c r="AG20" s="36">
        <v>190738.32149999967</v>
      </c>
    </row>
    <row r="21" spans="1:33" ht="25.15" customHeight="1">
      <c r="A21" s="33" t="s">
        <v>51</v>
      </c>
      <c r="B21" s="34" t="s">
        <v>12</v>
      </c>
      <c r="C21" s="35">
        <v>90961.539684782605</v>
      </c>
      <c r="D21" s="36">
        <v>120160.21468478261</v>
      </c>
      <c r="E21" s="36">
        <v>146196.23018478259</v>
      </c>
      <c r="F21" s="36">
        <v>161532.26518478262</v>
      </c>
      <c r="G21" s="36">
        <v>199574.2471847827</v>
      </c>
      <c r="H21" s="36">
        <v>302306.59118478268</v>
      </c>
      <c r="I21" s="36">
        <v>360939.39068478264</v>
      </c>
      <c r="J21" s="36">
        <v>411488.0976847827</v>
      </c>
      <c r="K21" s="36">
        <v>444819.86593478278</v>
      </c>
      <c r="L21" s="36">
        <v>480041.83843478264</v>
      </c>
      <c r="M21" s="36">
        <v>518123.22518478264</v>
      </c>
      <c r="N21" s="36">
        <v>527925.46268478269</v>
      </c>
      <c r="O21" s="36">
        <v>562569.33568478248</v>
      </c>
      <c r="P21" s="36">
        <v>606404.06068478245</v>
      </c>
      <c r="Q21" s="36">
        <v>636488.73068478249</v>
      </c>
      <c r="R21" s="36">
        <v>656562.74898260832</v>
      </c>
      <c r="S21" s="36">
        <v>743111.30783043383</v>
      </c>
      <c r="T21" s="36">
        <v>842688.79240652022</v>
      </c>
      <c r="U21" s="36">
        <v>967916.25788478099</v>
      </c>
      <c r="V21" s="36">
        <v>1088756.6753847816</v>
      </c>
      <c r="W21" s="36">
        <v>1179029.3927978259</v>
      </c>
      <c r="X21" s="36">
        <v>1333040.6926673918</v>
      </c>
      <c r="Y21" s="36">
        <v>1454970.2476673923</v>
      </c>
      <c r="Z21" s="36">
        <v>1582391.5031673936</v>
      </c>
      <c r="AA21" s="36">
        <v>1708356.059873916</v>
      </c>
      <c r="AB21" s="36">
        <v>1819844.7927000038</v>
      </c>
      <c r="AC21" s="36">
        <v>1932205.5484934836</v>
      </c>
      <c r="AD21" s="36">
        <v>2039883.9813956586</v>
      </c>
      <c r="AE21" s="36">
        <v>2101702.2021456594</v>
      </c>
      <c r="AF21" s="36">
        <v>2187171.4560587029</v>
      </c>
      <c r="AG21" s="36">
        <v>2290130.8642108766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2617.2384000000002</v>
      </c>
      <c r="R22" s="36">
        <v>2617.2384000000002</v>
      </c>
      <c r="S22" s="36">
        <v>12553.226399999998</v>
      </c>
      <c r="T22" s="36">
        <v>23088.160799999998</v>
      </c>
      <c r="U22" s="36">
        <v>43665.372959999993</v>
      </c>
      <c r="V22" s="36">
        <v>48020.105759999999</v>
      </c>
      <c r="W22" s="36">
        <v>49445.291039999996</v>
      </c>
      <c r="X22" s="36">
        <v>72306.203874782601</v>
      </c>
      <c r="Y22" s="36">
        <v>75297.333474782601</v>
      </c>
      <c r="Z22" s="36">
        <v>79696.053474782602</v>
      </c>
      <c r="AA22" s="36">
        <v>95091.573474782606</v>
      </c>
      <c r="AB22" s="36">
        <v>97994.728674782586</v>
      </c>
      <c r="AC22" s="36">
        <v>106042.18691478259</v>
      </c>
      <c r="AD22" s="36">
        <v>108353.7142747826</v>
      </c>
      <c r="AE22" s="36">
        <v>110948.95907478259</v>
      </c>
      <c r="AF22" s="36">
        <v>115238.66731826085</v>
      </c>
      <c r="AG22" s="36">
        <v>116558.28331826083</v>
      </c>
    </row>
    <row r="23" spans="1:33" ht="25.15" customHeight="1">
      <c r="A23" s="33">
        <v>17</v>
      </c>
      <c r="B23" s="34" t="s">
        <v>13</v>
      </c>
      <c r="C23" s="35">
        <v>399124.06418478256</v>
      </c>
      <c r="D23" s="36">
        <v>439338.69668478251</v>
      </c>
      <c r="E23" s="36">
        <v>474661.84343478247</v>
      </c>
      <c r="F23" s="36">
        <v>509114.50118478242</v>
      </c>
      <c r="G23" s="36">
        <v>583871.12618478248</v>
      </c>
      <c r="H23" s="36">
        <v>616425.82868478273</v>
      </c>
      <c r="I23" s="36">
        <v>628965.56165217399</v>
      </c>
      <c r="J23" s="36">
        <v>650228.63165217428</v>
      </c>
      <c r="K23" s="36">
        <v>650852.10890217405</v>
      </c>
      <c r="L23" s="36">
        <v>671145.55865217384</v>
      </c>
      <c r="M23" s="36">
        <v>709555.30265217414</v>
      </c>
      <c r="N23" s="36">
        <v>753864.38536956557</v>
      </c>
      <c r="O23" s="36">
        <v>775955.49286956538</v>
      </c>
      <c r="P23" s="36">
        <v>763838.62186956522</v>
      </c>
      <c r="Q23" s="36">
        <v>766771.74061956513</v>
      </c>
      <c r="R23" s="36">
        <v>768976.86583695654</v>
      </c>
      <c r="S23" s="36">
        <v>775306.10458695644</v>
      </c>
      <c r="T23" s="36">
        <v>791774.02108695637</v>
      </c>
      <c r="U23" s="36">
        <v>776764.38358695642</v>
      </c>
      <c r="V23" s="36">
        <v>778275.84358695638</v>
      </c>
      <c r="W23" s="36">
        <v>802314.14236956462</v>
      </c>
      <c r="X23" s="36">
        <v>801787.23061956454</v>
      </c>
      <c r="Y23" s="36">
        <v>803820.00436956459</v>
      </c>
      <c r="Z23" s="36">
        <v>803274.19936956442</v>
      </c>
      <c r="AA23" s="36">
        <v>821288.54308695567</v>
      </c>
      <c r="AB23" s="36">
        <v>809929.67373912968</v>
      </c>
      <c r="AC23" s="36">
        <v>789266.05623912951</v>
      </c>
      <c r="AD23" s="36">
        <v>777496.02798912977</v>
      </c>
      <c r="AE23" s="36">
        <v>766420.61823913013</v>
      </c>
      <c r="AF23" s="36">
        <v>778613.06223913026</v>
      </c>
      <c r="AG23" s="36">
        <v>778910.45598913042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959.36399999999992</v>
      </c>
      <c r="I24" s="36">
        <v>6002.8775999999998</v>
      </c>
      <c r="J24" s="36">
        <v>25299.799199999998</v>
      </c>
      <c r="K24" s="36">
        <v>50983.343999999997</v>
      </c>
      <c r="L24" s="36">
        <v>50348.519136000003</v>
      </c>
      <c r="M24" s="36">
        <v>51756.855639428577</v>
      </c>
      <c r="N24" s="36">
        <v>47474.276657142866</v>
      </c>
      <c r="O24" s="36">
        <v>38853.169971428571</v>
      </c>
      <c r="P24" s="36">
        <v>32888.553085714288</v>
      </c>
      <c r="Q24" s="36">
        <v>34417.986428571428</v>
      </c>
      <c r="R24" s="36">
        <v>35241.483514285719</v>
      </c>
      <c r="S24" s="36">
        <v>67315.992657142866</v>
      </c>
      <c r="T24" s="36">
        <v>293788.12694285717</v>
      </c>
      <c r="U24" s="36">
        <v>684616.37250708556</v>
      </c>
      <c r="V24" s="36">
        <v>949852.74183441792</v>
      </c>
      <c r="W24" s="36">
        <v>765542.41036448244</v>
      </c>
      <c r="X24" s="36">
        <v>1083274.220512002</v>
      </c>
      <c r="Y24" s="36">
        <v>1390247.694129765</v>
      </c>
      <c r="Z24" s="36">
        <v>1505820.7046912378</v>
      </c>
      <c r="AA24" s="36">
        <v>1479229.7405406814</v>
      </c>
      <c r="AB24" s="36">
        <v>1053331.0696052134</v>
      </c>
      <c r="AC24" s="36">
        <v>1092094.7474975102</v>
      </c>
      <c r="AD24" s="36">
        <v>1347565.2001441561</v>
      </c>
      <c r="AE24" s="36">
        <v>1304545.9524130374</v>
      </c>
      <c r="AF24" s="36">
        <v>1646216.8578188249</v>
      </c>
      <c r="AG24" s="36">
        <v>1708247.490218672</v>
      </c>
    </row>
    <row r="25" spans="1:33" ht="14.1" customHeight="1">
      <c r="A25" s="33">
        <v>19</v>
      </c>
      <c r="B25" s="34" t="s">
        <v>15</v>
      </c>
      <c r="C25" s="35">
        <v>316771.37578400003</v>
      </c>
      <c r="D25" s="36">
        <v>311999.43055200006</v>
      </c>
      <c r="E25" s="36">
        <v>378802.25084400002</v>
      </c>
      <c r="F25" s="36">
        <v>425100.13500000001</v>
      </c>
      <c r="G25" s="36">
        <v>463773.197766</v>
      </c>
      <c r="H25" s="36">
        <v>489859.93511199998</v>
      </c>
      <c r="I25" s="36">
        <v>667330.93379199994</v>
      </c>
      <c r="J25" s="36">
        <v>481869.52983200003</v>
      </c>
      <c r="K25" s="36">
        <v>437572.24043199996</v>
      </c>
      <c r="L25" s="36">
        <v>417409.17268399999</v>
      </c>
      <c r="M25" s="36">
        <v>558897.24196800007</v>
      </c>
      <c r="N25" s="36">
        <v>598522.089438</v>
      </c>
      <c r="O25" s="36">
        <v>712089.51290600002</v>
      </c>
      <c r="P25" s="36">
        <v>804168.54874600004</v>
      </c>
      <c r="Q25" s="36">
        <v>844651.70968000009</v>
      </c>
      <c r="R25" s="36">
        <v>876931.9410949999</v>
      </c>
      <c r="S25" s="36">
        <v>965155.27461499989</v>
      </c>
      <c r="T25" s="36">
        <v>1128338.8101250001</v>
      </c>
      <c r="U25" s="36">
        <v>1170585.4702000001</v>
      </c>
      <c r="V25" s="36">
        <v>1270338.7245999998</v>
      </c>
      <c r="W25" s="36">
        <v>1477609.1518144</v>
      </c>
      <c r="X25" s="36">
        <v>1475720.89537</v>
      </c>
      <c r="Y25" s="36">
        <v>1539632.592431</v>
      </c>
      <c r="Z25" s="36">
        <v>1716337.1264</v>
      </c>
      <c r="AA25" s="36">
        <v>1745624.8563363999</v>
      </c>
      <c r="AB25" s="36">
        <v>1740270.8666117694</v>
      </c>
      <c r="AC25" s="36">
        <v>1978137.4190827496</v>
      </c>
      <c r="AD25" s="36">
        <v>2103838.5330110453</v>
      </c>
      <c r="AE25" s="36">
        <v>1951199.0900085887</v>
      </c>
      <c r="AF25" s="36">
        <v>1891741.4484869116</v>
      </c>
      <c r="AG25" s="36">
        <v>2011568.4289828017</v>
      </c>
    </row>
    <row r="26" spans="1:33" ht="14.1" customHeight="1">
      <c r="A26" s="37">
        <v>20</v>
      </c>
      <c r="B26" s="38" t="s">
        <v>16</v>
      </c>
      <c r="C26" s="39">
        <v>619038.23999999976</v>
      </c>
      <c r="D26" s="40">
        <v>624468.39999999979</v>
      </c>
      <c r="E26" s="40">
        <v>627183.47999999986</v>
      </c>
      <c r="F26" s="40">
        <v>627183.47999999986</v>
      </c>
      <c r="G26" s="40">
        <v>610892.99999999988</v>
      </c>
      <c r="H26" s="40">
        <v>619128.87999999989</v>
      </c>
      <c r="I26" s="40">
        <v>626470.71999999986</v>
      </c>
      <c r="J26" s="40">
        <v>643041.35999999987</v>
      </c>
      <c r="K26" s="40">
        <v>668016.79999999993</v>
      </c>
      <c r="L26" s="40">
        <v>717077.75999999978</v>
      </c>
      <c r="M26" s="40">
        <v>778679.99999999988</v>
      </c>
      <c r="N26" s="40">
        <v>814458.07999999984</v>
      </c>
      <c r="O26" s="40">
        <v>843281.59999999974</v>
      </c>
      <c r="P26" s="40">
        <v>840142.15999999992</v>
      </c>
      <c r="Q26" s="40">
        <v>886170.79999999981</v>
      </c>
      <c r="R26" s="40">
        <v>918033.43799999985</v>
      </c>
      <c r="S26" s="40">
        <v>1014919.5639999997</v>
      </c>
      <c r="T26" s="40">
        <v>989250.52611999994</v>
      </c>
      <c r="U26" s="40">
        <v>996905.42843999981</v>
      </c>
      <c r="V26" s="40">
        <v>990195.85187999997</v>
      </c>
      <c r="W26" s="40">
        <v>1016635.8818399998</v>
      </c>
      <c r="X26" s="40">
        <v>1007627.0486399999</v>
      </c>
      <c r="Y26" s="40">
        <v>1037257.2687599998</v>
      </c>
      <c r="Z26" s="40">
        <v>1078655.8280399998</v>
      </c>
      <c r="AA26" s="40">
        <v>1085026.54284</v>
      </c>
      <c r="AB26" s="40">
        <v>1105610.6890799999</v>
      </c>
      <c r="AC26" s="40">
        <v>1139964.5056799997</v>
      </c>
      <c r="AD26" s="40">
        <v>1140254.1869999999</v>
      </c>
      <c r="AE26" s="40">
        <v>1148970.49608</v>
      </c>
      <c r="AF26" s="40">
        <v>1153998.84072</v>
      </c>
      <c r="AG26" s="40">
        <v>1157486.7535781218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3299128.1237605275</v>
      </c>
      <c r="D28" s="48">
        <v>3237932.124587981</v>
      </c>
      <c r="E28" s="48">
        <v>3159271.3409364531</v>
      </c>
      <c r="F28" s="48">
        <v>3064288.0105147953</v>
      </c>
      <c r="G28" s="48">
        <v>2980271.8311024485</v>
      </c>
      <c r="H28" s="48">
        <v>2862746.4168695575</v>
      </c>
      <c r="I28" s="48">
        <v>2814313.9661925719</v>
      </c>
      <c r="J28" s="48">
        <v>2748914.0327551169</v>
      </c>
      <c r="K28" s="48">
        <v>2669193.0975820757</v>
      </c>
      <c r="L28" s="48">
        <v>2593905.3137836074</v>
      </c>
      <c r="M28" s="48">
        <v>2508562.526365493</v>
      </c>
      <c r="N28" s="48">
        <v>2432043.2571238345</v>
      </c>
      <c r="O28" s="48">
        <v>2418854.6542667197</v>
      </c>
      <c r="P28" s="48">
        <v>2416649.2714211387</v>
      </c>
      <c r="Q28" s="48">
        <v>2403719.7990792077</v>
      </c>
      <c r="R28" s="48">
        <v>2403126.4757557553</v>
      </c>
      <c r="S28" s="48">
        <v>2440405.7469401099</v>
      </c>
      <c r="T28" s="48">
        <v>2467328.9871000764</v>
      </c>
      <c r="U28" s="48">
        <v>2504148.1652129609</v>
      </c>
      <c r="V28" s="48">
        <v>2554058.5541720148</v>
      </c>
      <c r="W28" s="48">
        <v>2561207.5604453981</v>
      </c>
      <c r="X28" s="48">
        <v>2540617.5614518258</v>
      </c>
      <c r="Y28" s="48">
        <v>2550018.9106617575</v>
      </c>
      <c r="Z28" s="48">
        <v>2568134.6027378011</v>
      </c>
      <c r="AA28" s="48">
        <v>2565596.031451372</v>
      </c>
      <c r="AB28" s="48">
        <v>2556442.1356469663</v>
      </c>
      <c r="AC28" s="48">
        <v>2527924.6493517826</v>
      </c>
      <c r="AD28" s="48">
        <v>2488087.372800719</v>
      </c>
      <c r="AE28" s="48">
        <v>2448362.3209604411</v>
      </c>
      <c r="AF28" s="48">
        <v>2401108.897048383</v>
      </c>
      <c r="AG28" s="48">
        <v>2365202.6860584905</v>
      </c>
    </row>
    <row r="29" spans="1:33" ht="15.95" customHeight="1">
      <c r="A29" s="49" t="s">
        <v>19</v>
      </c>
      <c r="B29" s="50" t="s">
        <v>20</v>
      </c>
      <c r="C29" s="35">
        <v>3517437.0242242799</v>
      </c>
      <c r="D29" s="36">
        <v>3535206.0575644802</v>
      </c>
      <c r="E29" s="36">
        <v>3511482.5914941751</v>
      </c>
      <c r="F29" s="36">
        <v>3471653.1954323198</v>
      </c>
      <c r="G29" s="36">
        <v>3422927.07484368</v>
      </c>
      <c r="H29" s="36">
        <v>3333772.9927559914</v>
      </c>
      <c r="I29" s="36">
        <v>3279134.271732992</v>
      </c>
      <c r="J29" s="36">
        <v>3215994.9923537197</v>
      </c>
      <c r="K29" s="36">
        <v>3133066.6993107595</v>
      </c>
      <c r="L29" s="36">
        <v>3041394.8536468796</v>
      </c>
      <c r="M29" s="36">
        <v>2959599.634529023</v>
      </c>
      <c r="N29" s="36">
        <v>2907024.0747699197</v>
      </c>
      <c r="O29" s="36">
        <v>2859870.9049660806</v>
      </c>
      <c r="P29" s="36">
        <v>2805895.0655221199</v>
      </c>
      <c r="Q29" s="36">
        <v>2759516.1977872322</v>
      </c>
      <c r="R29" s="36">
        <v>2760355.9092561835</v>
      </c>
      <c r="S29" s="36">
        <v>2793926.5845249598</v>
      </c>
      <c r="T29" s="36">
        <v>2743937.9785720231</v>
      </c>
      <c r="U29" s="36">
        <v>2738536.9822267913</v>
      </c>
      <c r="V29" s="36">
        <v>2713397.1836124794</v>
      </c>
      <c r="W29" s="36">
        <v>2600178.3433279204</v>
      </c>
      <c r="X29" s="36">
        <v>2425060.3118536714</v>
      </c>
      <c r="Y29" s="36">
        <v>2317631.5993402475</v>
      </c>
      <c r="Z29" s="36">
        <v>2225818.2735409392</v>
      </c>
      <c r="AA29" s="36">
        <v>2113037.4887013775</v>
      </c>
      <c r="AB29" s="36">
        <v>2088335.1387498379</v>
      </c>
      <c r="AC29" s="36">
        <v>2052235.2637871453</v>
      </c>
      <c r="AD29" s="36">
        <v>2024675.3831698312</v>
      </c>
      <c r="AE29" s="36">
        <v>2014723.9368936089</v>
      </c>
      <c r="AF29" s="36">
        <v>2007317.4976668113</v>
      </c>
      <c r="AG29" s="36">
        <v>1950859.4884661399</v>
      </c>
    </row>
    <row r="30" spans="1:33" ht="15.95" customHeight="1">
      <c r="A30" s="49" t="s">
        <v>21</v>
      </c>
      <c r="B30" s="50" t="s">
        <v>22</v>
      </c>
      <c r="C30" s="35">
        <v>1066655.1048995657</v>
      </c>
      <c r="D30" s="36">
        <v>1202271.476929565</v>
      </c>
      <c r="E30" s="36">
        <v>1324695.3760195649</v>
      </c>
      <c r="F30" s="36">
        <v>1425008.2777934778</v>
      </c>
      <c r="G30" s="36">
        <v>1594760.5668534779</v>
      </c>
      <c r="H30" s="36">
        <v>1796746.0776434778</v>
      </c>
      <c r="I30" s="36">
        <v>1928506.6514608692</v>
      </c>
      <c r="J30" s="36">
        <v>2069968.2232308697</v>
      </c>
      <c r="K30" s="36">
        <v>2165951.2444008705</v>
      </c>
      <c r="L30" s="36">
        <v>2265653.7713320879</v>
      </c>
      <c r="M30" s="36">
        <v>2379662.8357655159</v>
      </c>
      <c r="N30" s="36">
        <v>2486052.625100621</v>
      </c>
      <c r="O30" s="36">
        <v>2585868.0546775144</v>
      </c>
      <c r="P30" s="36">
        <v>2654203.1451317989</v>
      </c>
      <c r="Q30" s="36">
        <v>2737539.5366090038</v>
      </c>
      <c r="R30" s="36">
        <v>2837337.737526021</v>
      </c>
      <c r="S30" s="36">
        <v>3095346.500649312</v>
      </c>
      <c r="T30" s="36">
        <v>3580616.0919245887</v>
      </c>
      <c r="U30" s="36">
        <v>4206918.324705774</v>
      </c>
      <c r="V30" s="36">
        <v>4697064.7452200623</v>
      </c>
      <c r="W30" s="36">
        <v>4717633.2092892556</v>
      </c>
      <c r="X30" s="36">
        <v>5321927.3159559043</v>
      </c>
      <c r="Y30" s="36">
        <v>5861602.5702384468</v>
      </c>
      <c r="Z30" s="36">
        <v>6201590.5765747037</v>
      </c>
      <c r="AA30" s="36">
        <v>6451254.3629671894</v>
      </c>
      <c r="AB30" s="36">
        <v>6242256.1294665029</v>
      </c>
      <c r="AC30" s="36">
        <v>6497121.4445253219</v>
      </c>
      <c r="AD30" s="36">
        <v>6973416.1354906643</v>
      </c>
      <c r="AE30" s="36">
        <v>7077088.9135538945</v>
      </c>
      <c r="AF30" s="36">
        <v>7577775.009183161</v>
      </c>
      <c r="AG30" s="36">
        <v>7803579.1139934426</v>
      </c>
    </row>
    <row r="31" spans="1:33" ht="15.95" customHeight="1">
      <c r="A31" s="51" t="s">
        <v>23</v>
      </c>
      <c r="B31" s="52" t="s">
        <v>24</v>
      </c>
      <c r="C31" s="39">
        <v>935809.61578399979</v>
      </c>
      <c r="D31" s="40">
        <v>936467.83055199985</v>
      </c>
      <c r="E31" s="40">
        <v>1005985.7308439999</v>
      </c>
      <c r="F31" s="40">
        <v>1052283.6149999998</v>
      </c>
      <c r="G31" s="40">
        <v>1074666.1977659999</v>
      </c>
      <c r="H31" s="40">
        <v>1108988.8151119999</v>
      </c>
      <c r="I31" s="40">
        <v>1293801.6537919999</v>
      </c>
      <c r="J31" s="40">
        <v>1124910.8898319998</v>
      </c>
      <c r="K31" s="40">
        <v>1105589.0404319998</v>
      </c>
      <c r="L31" s="40">
        <v>1134486.9326839997</v>
      </c>
      <c r="M31" s="40">
        <v>1337577.2419679998</v>
      </c>
      <c r="N31" s="40">
        <v>1412980.1694379998</v>
      </c>
      <c r="O31" s="40">
        <v>1555371.1129059996</v>
      </c>
      <c r="P31" s="40">
        <v>1644310.708746</v>
      </c>
      <c r="Q31" s="40">
        <v>1730822.5096799999</v>
      </c>
      <c r="R31" s="40">
        <v>1794965.3790949997</v>
      </c>
      <c r="S31" s="40">
        <v>1980074.8386149995</v>
      </c>
      <c r="T31" s="40">
        <v>2117589.3362449999</v>
      </c>
      <c r="U31" s="40">
        <v>2167490.8986399998</v>
      </c>
      <c r="V31" s="40">
        <v>2260534.5764799998</v>
      </c>
      <c r="W31" s="40">
        <v>2494245.0336543997</v>
      </c>
      <c r="X31" s="40">
        <v>2483347.9440099997</v>
      </c>
      <c r="Y31" s="40">
        <v>2576889.8611909999</v>
      </c>
      <c r="Z31" s="40">
        <v>2794992.9544399995</v>
      </c>
      <c r="AA31" s="40">
        <v>2830651.3991764002</v>
      </c>
      <c r="AB31" s="40">
        <v>2845881.5556917693</v>
      </c>
      <c r="AC31" s="40">
        <v>3118101.9247627491</v>
      </c>
      <c r="AD31" s="40">
        <v>3244092.7200110452</v>
      </c>
      <c r="AE31" s="40">
        <v>3100169.5860885885</v>
      </c>
      <c r="AF31" s="40">
        <v>3045740.2892069118</v>
      </c>
      <c r="AG31" s="40">
        <v>3169055.1825609235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8819029.8686683737</v>
      </c>
      <c r="D33" s="55">
        <v>8911877.4896340258</v>
      </c>
      <c r="E33" s="55">
        <v>9001435.0392941944</v>
      </c>
      <c r="F33" s="55">
        <v>9013233.0987405926</v>
      </c>
      <c r="G33" s="55">
        <v>9072625.6705656052</v>
      </c>
      <c r="H33" s="55">
        <v>9102254.3023810275</v>
      </c>
      <c r="I33" s="55">
        <v>9315756.5431784336</v>
      </c>
      <c r="J33" s="55">
        <v>9159788.1381717063</v>
      </c>
      <c r="K33" s="55">
        <v>9073800.0817257054</v>
      </c>
      <c r="L33" s="55">
        <v>9035440.8714465741</v>
      </c>
      <c r="M33" s="55">
        <v>9185402.2386280317</v>
      </c>
      <c r="N33" s="55">
        <v>9238100.1264323741</v>
      </c>
      <c r="O33" s="55">
        <v>9419964.7268163152</v>
      </c>
      <c r="P33" s="55">
        <v>9521058.1908210572</v>
      </c>
      <c r="Q33" s="55">
        <v>9631598.0431554429</v>
      </c>
      <c r="R33" s="55">
        <v>9795785.5016329605</v>
      </c>
      <c r="S33" s="55">
        <v>10309753.670729382</v>
      </c>
      <c r="T33" s="55">
        <v>10909472.393841689</v>
      </c>
      <c r="U33" s="55">
        <v>11617094.370785525</v>
      </c>
      <c r="V33" s="55">
        <v>12225055.059484554</v>
      </c>
      <c r="W33" s="55">
        <v>12373264.146716975</v>
      </c>
      <c r="X33" s="55">
        <v>12770953.133271404</v>
      </c>
      <c r="Y33" s="55">
        <v>13306142.941431452</v>
      </c>
      <c r="Z33" s="55">
        <v>13790536.407293444</v>
      </c>
      <c r="AA33" s="55">
        <v>13960539.282296339</v>
      </c>
      <c r="AB33" s="56">
        <v>13732914.959555076</v>
      </c>
      <c r="AC33" s="56">
        <v>14195383.282426998</v>
      </c>
      <c r="AD33" s="56">
        <v>14730271.61147226</v>
      </c>
      <c r="AE33" s="56">
        <v>14640344.757496534</v>
      </c>
      <c r="AF33" s="56">
        <v>15031941.693105265</v>
      </c>
      <c r="AG33" s="56">
        <v>15288696.471078996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8199991.6286683735</v>
      </c>
      <c r="D35" s="48">
        <v>8287409.0896340264</v>
      </c>
      <c r="E35" s="48">
        <v>8374251.5592941949</v>
      </c>
      <c r="F35" s="48">
        <v>8386049.6187405931</v>
      </c>
      <c r="G35" s="48">
        <v>8461732.6705656052</v>
      </c>
      <c r="H35" s="48">
        <v>8483125.4223810285</v>
      </c>
      <c r="I35" s="48">
        <v>8689285.8231784329</v>
      </c>
      <c r="J35" s="48">
        <v>8516746.7781717069</v>
      </c>
      <c r="K35" s="48">
        <v>8405783.2817257047</v>
      </c>
      <c r="L35" s="48">
        <v>8318363.1114465743</v>
      </c>
      <c r="M35" s="48">
        <v>8406722.2386280317</v>
      </c>
      <c r="N35" s="48">
        <v>8423642.046432374</v>
      </c>
      <c r="O35" s="48">
        <v>8576683.1268163156</v>
      </c>
      <c r="P35" s="48">
        <v>8680916.030821057</v>
      </c>
      <c r="Q35" s="48">
        <v>8745427.2431554422</v>
      </c>
      <c r="R35" s="48">
        <v>8877752.0636329614</v>
      </c>
      <c r="S35" s="48">
        <v>9294834.1067293826</v>
      </c>
      <c r="T35" s="48">
        <v>9920221.8677216899</v>
      </c>
      <c r="U35" s="48">
        <v>10620188.942345526</v>
      </c>
      <c r="V35" s="48">
        <v>11234859.207604554</v>
      </c>
      <c r="W35" s="48">
        <v>11356628.264876975</v>
      </c>
      <c r="X35" s="48">
        <v>11763326.084631404</v>
      </c>
      <c r="Y35" s="48">
        <v>12268885.672671452</v>
      </c>
      <c r="Z35" s="48">
        <v>12711880.579253444</v>
      </c>
      <c r="AA35" s="48">
        <v>12875512.739456339</v>
      </c>
      <c r="AB35" s="59">
        <v>12627304.270475077</v>
      </c>
      <c r="AC35" s="59">
        <v>13055418.776746998</v>
      </c>
      <c r="AD35" s="59">
        <v>13590017.424472261</v>
      </c>
      <c r="AE35" s="59">
        <v>13491374.261416534</v>
      </c>
      <c r="AF35" s="59">
        <v>13877942.852385266</v>
      </c>
      <c r="AG35" s="59">
        <v>14131209.717500873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39" orientation="landscape" r:id="rId1"/>
  <headerFooter scaleWithDoc="0" alignWithMargins="0">
    <oddHeader>&amp;C&amp;"Arial,Fett"&amp;12Endenergie&amp;"Arial,Standard"
&amp;10(in MWh, witterungsbereinigt)&amp;R&amp;"Arial,Standard"Tabelle E&amp;LSchweizerische Holzenergiestatistik EJ2020</oddHeader>
    <oddFooter>&amp;RAugust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G40"/>
  <sheetViews>
    <sheetView view="pageLayout" zoomScaleNormal="75" zoomScaleSheetLayoutView="75" workbookViewId="0">
      <selection sqref="A1:AG35"/>
    </sheetView>
  </sheetViews>
  <sheetFormatPr baseColWidth="10" defaultColWidth="11.42578125" defaultRowHeight="12"/>
  <cols>
    <col min="1" max="1" width="5.28515625" style="28" customWidth="1"/>
    <col min="2" max="2" width="32.85546875" style="28" bestFit="1" customWidth="1"/>
    <col min="3" max="33" width="8.28515625" style="28" customWidth="1"/>
    <col min="34" max="16384" width="11.42578125" style="28"/>
  </cols>
  <sheetData>
    <row r="1" spans="1:33" ht="18.75" customHeight="1">
      <c r="A1" s="1" t="s">
        <v>0</v>
      </c>
      <c r="B1" s="1" t="s">
        <v>1</v>
      </c>
      <c r="C1" s="2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</row>
    <row r="2" spans="1:33" ht="14.1" customHeight="1">
      <c r="A2" s="29">
        <v>1</v>
      </c>
      <c r="B2" s="30" t="s">
        <v>2</v>
      </c>
      <c r="C2" s="31">
        <v>0</v>
      </c>
      <c r="D2" s="32">
        <v>0</v>
      </c>
      <c r="E2" s="32">
        <v>0</v>
      </c>
      <c r="F2" s="32">
        <v>0</v>
      </c>
      <c r="G2" s="32">
        <v>0</v>
      </c>
      <c r="H2" s="32">
        <v>0</v>
      </c>
      <c r="I2" s="32">
        <v>0</v>
      </c>
      <c r="J2" s="32">
        <v>0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  <c r="P2" s="32">
        <v>0</v>
      </c>
      <c r="Q2" s="32">
        <v>0</v>
      </c>
      <c r="R2" s="32">
        <v>0</v>
      </c>
      <c r="S2" s="32">
        <v>0</v>
      </c>
      <c r="T2" s="32">
        <v>0</v>
      </c>
      <c r="U2" s="32">
        <v>0</v>
      </c>
      <c r="V2" s="32">
        <v>0</v>
      </c>
      <c r="W2" s="32">
        <v>0</v>
      </c>
      <c r="X2" s="32">
        <v>0</v>
      </c>
      <c r="Y2" s="32">
        <v>0</v>
      </c>
      <c r="Z2" s="32">
        <v>0</v>
      </c>
      <c r="AA2" s="32">
        <v>0</v>
      </c>
      <c r="AB2" s="32">
        <v>0</v>
      </c>
      <c r="AC2" s="32">
        <v>0</v>
      </c>
      <c r="AD2" s="32">
        <v>0</v>
      </c>
      <c r="AE2" s="32">
        <v>0</v>
      </c>
      <c r="AF2" s="32">
        <v>0</v>
      </c>
      <c r="AG2" s="32">
        <v>0</v>
      </c>
    </row>
    <row r="3" spans="1:33" ht="14.1" customHeight="1">
      <c r="A3" s="33">
        <v>2</v>
      </c>
      <c r="B3" s="34" t="s">
        <v>3</v>
      </c>
      <c r="C3" s="35">
        <v>29963.737225421999</v>
      </c>
      <c r="D3" s="36">
        <v>37183.021251515995</v>
      </c>
      <c r="E3" s="36">
        <v>43962.6860970696</v>
      </c>
      <c r="F3" s="36">
        <v>49825.660844231985</v>
      </c>
      <c r="G3" s="36">
        <v>55178.878554651572</v>
      </c>
      <c r="H3" s="36">
        <v>60753.261220285174</v>
      </c>
      <c r="I3" s="36">
        <v>67558.019292581972</v>
      </c>
      <c r="J3" s="36">
        <v>74429.62359569098</v>
      </c>
      <c r="K3" s="36">
        <v>81312.494961515971</v>
      </c>
      <c r="L3" s="36">
        <v>87176.448954856765</v>
      </c>
      <c r="M3" s="36">
        <v>92604.695107549778</v>
      </c>
      <c r="N3" s="36">
        <v>95877.981585916292</v>
      </c>
      <c r="O3" s="36">
        <v>98896.252293970421</v>
      </c>
      <c r="P3" s="36">
        <v>101354.60986066885</v>
      </c>
      <c r="Q3" s="36">
        <v>103459.61845838657</v>
      </c>
      <c r="R3" s="36">
        <v>105392.56776394749</v>
      </c>
      <c r="S3" s="36">
        <v>111394.69179514197</v>
      </c>
      <c r="T3" s="36">
        <v>116757.67014020438</v>
      </c>
      <c r="U3" s="36">
        <v>122646.05322442198</v>
      </c>
      <c r="V3" s="36">
        <v>128655.80698094598</v>
      </c>
      <c r="W3" s="36">
        <v>128628.59573630977</v>
      </c>
      <c r="X3" s="36">
        <v>126167.53325938944</v>
      </c>
      <c r="Y3" s="36">
        <v>124118.48310615936</v>
      </c>
      <c r="Z3" s="36">
        <v>122959.471923456</v>
      </c>
      <c r="AA3" s="36">
        <v>120418.8814566528</v>
      </c>
      <c r="AB3" s="36">
        <v>116020.84003967317</v>
      </c>
      <c r="AC3" s="36">
        <v>110024.56476696127</v>
      </c>
      <c r="AD3" s="36">
        <v>104038.24546467017</v>
      </c>
      <c r="AE3" s="36">
        <v>98018.542869720754</v>
      </c>
      <c r="AF3" s="36">
        <v>93061.023146683874</v>
      </c>
      <c r="AG3" s="36">
        <v>88348.694498443816</v>
      </c>
    </row>
    <row r="4" spans="1:33" ht="14.1" customHeight="1">
      <c r="A4" s="33">
        <v>3</v>
      </c>
      <c r="B4" s="34" t="s">
        <v>4</v>
      </c>
      <c r="C4" s="35">
        <v>165904.30916923497</v>
      </c>
      <c r="D4" s="36">
        <v>184061.04308927996</v>
      </c>
      <c r="E4" s="36">
        <v>200862.14241676801</v>
      </c>
      <c r="F4" s="36">
        <v>213372.76614653994</v>
      </c>
      <c r="G4" s="36">
        <v>230237.411829327</v>
      </c>
      <c r="H4" s="36">
        <v>246456.06007181248</v>
      </c>
      <c r="I4" s="36">
        <v>261398.84589789601</v>
      </c>
      <c r="J4" s="36">
        <v>280556.91765465005</v>
      </c>
      <c r="K4" s="36">
        <v>301505.99146190257</v>
      </c>
      <c r="L4" s="36">
        <v>316879.10717740201</v>
      </c>
      <c r="M4" s="36">
        <v>324754.20390197396</v>
      </c>
      <c r="N4" s="36">
        <v>318597.38825818669</v>
      </c>
      <c r="O4" s="36">
        <v>332919.01272740454</v>
      </c>
      <c r="P4" s="36">
        <v>350399.71993181395</v>
      </c>
      <c r="Q4" s="36">
        <v>365836.5031925771</v>
      </c>
      <c r="R4" s="36">
        <v>385648.13626161189</v>
      </c>
      <c r="S4" s="36">
        <v>415972.04091461742</v>
      </c>
      <c r="T4" s="36">
        <v>443529.44967317639</v>
      </c>
      <c r="U4" s="36">
        <v>471498.4367516744</v>
      </c>
      <c r="V4" s="36">
        <v>498531.2473658229</v>
      </c>
      <c r="W4" s="36">
        <v>514884.64346329926</v>
      </c>
      <c r="X4" s="36">
        <v>516401.0139864576</v>
      </c>
      <c r="Y4" s="36">
        <v>519151.58623648318</v>
      </c>
      <c r="Z4" s="36">
        <v>526161.49331468798</v>
      </c>
      <c r="AA4" s="36">
        <v>524967.3118055294</v>
      </c>
      <c r="AB4" s="36">
        <v>523722.91047186079</v>
      </c>
      <c r="AC4" s="36">
        <v>521952.23279390205</v>
      </c>
      <c r="AD4" s="36">
        <v>515809.81623641087</v>
      </c>
      <c r="AE4" s="36">
        <v>505536.32294227474</v>
      </c>
      <c r="AF4" s="36">
        <v>491179.59208334854</v>
      </c>
      <c r="AG4" s="36">
        <v>481230.26515762362</v>
      </c>
    </row>
    <row r="5" spans="1:33" ht="14.1" customHeight="1">
      <c r="A5" s="33" t="s">
        <v>36</v>
      </c>
      <c r="B5" s="34" t="s">
        <v>5</v>
      </c>
      <c r="C5" s="35">
        <v>325951.04973637452</v>
      </c>
      <c r="D5" s="36">
        <v>320300.06537564303</v>
      </c>
      <c r="E5" s="36">
        <v>313526.68902492226</v>
      </c>
      <c r="F5" s="36">
        <v>307218.32062825898</v>
      </c>
      <c r="G5" s="36">
        <v>299518.13003904128</v>
      </c>
      <c r="H5" s="36">
        <v>270525.26274001598</v>
      </c>
      <c r="I5" s="36">
        <v>266888.36231253465</v>
      </c>
      <c r="J5" s="36">
        <v>257054.81807906798</v>
      </c>
      <c r="K5" s="36">
        <v>236704.43582868803</v>
      </c>
      <c r="L5" s="36">
        <v>217397.37609299552</v>
      </c>
      <c r="M5" s="36">
        <v>197653.36936074949</v>
      </c>
      <c r="N5" s="36">
        <v>163489.53606055753</v>
      </c>
      <c r="O5" s="36">
        <v>144370.95046825838</v>
      </c>
      <c r="P5" s="36">
        <v>131859.60604574115</v>
      </c>
      <c r="Q5" s="36">
        <v>120466.46305846419</v>
      </c>
      <c r="R5" s="36">
        <v>109390.09768028527</v>
      </c>
      <c r="S5" s="36">
        <v>99030.519035572754</v>
      </c>
      <c r="T5" s="36">
        <v>87220.145333421067</v>
      </c>
      <c r="U5" s="36">
        <v>72955.00248812839</v>
      </c>
      <c r="V5" s="36">
        <v>61084.465951751539</v>
      </c>
      <c r="W5" s="36">
        <v>48898.514061993948</v>
      </c>
      <c r="X5" s="36">
        <v>43806.723547728951</v>
      </c>
      <c r="Y5" s="36">
        <v>39503.448340224946</v>
      </c>
      <c r="Z5" s="36">
        <v>34902.924211480633</v>
      </c>
      <c r="AA5" s="36">
        <v>30160.87833529399</v>
      </c>
      <c r="AB5" s="36">
        <v>26034.348462040794</v>
      </c>
      <c r="AC5" s="36">
        <v>22415.486044022393</v>
      </c>
      <c r="AD5" s="36">
        <v>18232.564711600397</v>
      </c>
      <c r="AE5" s="36">
        <v>17808.867807695995</v>
      </c>
      <c r="AF5" s="36">
        <v>17550.087156756003</v>
      </c>
      <c r="AG5" s="36">
        <v>16335.020136707999</v>
      </c>
    </row>
    <row r="6" spans="1:33" ht="14.1" customHeight="1">
      <c r="A6" s="33" t="s">
        <v>35</v>
      </c>
      <c r="B6" s="34" t="s">
        <v>107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516.67918847999999</v>
      </c>
      <c r="L6" s="36">
        <v>862.79897088000018</v>
      </c>
      <c r="M6" s="36">
        <v>1590.2944985088</v>
      </c>
      <c r="N6" s="36">
        <v>2673.9822388838402</v>
      </c>
      <c r="O6" s="36">
        <v>4612.8459173068804</v>
      </c>
      <c r="P6" s="36">
        <v>6191.9670199910415</v>
      </c>
      <c r="Q6" s="36">
        <v>8162.2286696448009</v>
      </c>
      <c r="R6" s="36">
        <v>10532.091831091204</v>
      </c>
      <c r="S6" s="36">
        <v>15076.500122419204</v>
      </c>
      <c r="T6" s="36">
        <v>19067.353232179204</v>
      </c>
      <c r="U6" s="36">
        <v>23417.133861888004</v>
      </c>
      <c r="V6" s="36">
        <v>27688.640209920006</v>
      </c>
      <c r="W6" s="36">
        <v>31987.813861785606</v>
      </c>
      <c r="X6" s="36">
        <v>35112.285831168003</v>
      </c>
      <c r="Y6" s="36">
        <v>38236.757800550411</v>
      </c>
      <c r="Z6" s="36">
        <v>40831.514719027204</v>
      </c>
      <c r="AA6" s="36">
        <v>43147.035883929602</v>
      </c>
      <c r="AB6" s="36">
        <v>45113.013839093757</v>
      </c>
      <c r="AC6" s="36">
        <v>46468.222184595463</v>
      </c>
      <c r="AD6" s="36">
        <v>47117.409970922279</v>
      </c>
      <c r="AE6" s="36">
        <v>48101.160439774882</v>
      </c>
      <c r="AF6" s="36">
        <v>47391.511716973786</v>
      </c>
      <c r="AG6" s="36">
        <v>47584.216216364046</v>
      </c>
    </row>
    <row r="7" spans="1:33" ht="14.1" customHeight="1">
      <c r="A7" s="33">
        <v>5</v>
      </c>
      <c r="B7" s="34" t="s">
        <v>6</v>
      </c>
      <c r="C7" s="35">
        <v>743627.16145280295</v>
      </c>
      <c r="D7" s="36">
        <v>713061.0020383792</v>
      </c>
      <c r="E7" s="36">
        <v>681957.24027035409</v>
      </c>
      <c r="F7" s="36">
        <v>650356.59899950714</v>
      </c>
      <c r="G7" s="36">
        <v>619404.87047177379</v>
      </c>
      <c r="H7" s="36">
        <v>592348.73661468795</v>
      </c>
      <c r="I7" s="36">
        <v>573424.41021451645</v>
      </c>
      <c r="J7" s="36">
        <v>556474.71516289364</v>
      </c>
      <c r="K7" s="36">
        <v>538385.93980192824</v>
      </c>
      <c r="L7" s="36">
        <v>526973.22525725933</v>
      </c>
      <c r="M7" s="36">
        <v>511786.22648776911</v>
      </c>
      <c r="N7" s="36">
        <v>515990.37522824819</v>
      </c>
      <c r="O7" s="36">
        <v>519275.04766127409</v>
      </c>
      <c r="P7" s="36">
        <v>520815.69211167732</v>
      </c>
      <c r="Q7" s="36">
        <v>519902.80462823238</v>
      </c>
      <c r="R7" s="36">
        <v>518112.51011892263</v>
      </c>
      <c r="S7" s="36">
        <v>532688.1334845809</v>
      </c>
      <c r="T7" s="36">
        <v>544159.90858969581</v>
      </c>
      <c r="U7" s="36">
        <v>561399.46060355683</v>
      </c>
      <c r="V7" s="36">
        <v>585946.04571604193</v>
      </c>
      <c r="W7" s="36">
        <v>611803.94127848651</v>
      </c>
      <c r="X7" s="36">
        <v>624958.98446943436</v>
      </c>
      <c r="Y7" s="36">
        <v>642182.26170651417</v>
      </c>
      <c r="Z7" s="36">
        <v>661247.7937566858</v>
      </c>
      <c r="AA7" s="36">
        <v>680394.01712693414</v>
      </c>
      <c r="AB7" s="36">
        <v>695616.34698970814</v>
      </c>
      <c r="AC7" s="36">
        <v>702391.70783101115</v>
      </c>
      <c r="AD7" s="36">
        <v>706606.19426386233</v>
      </c>
      <c r="AE7" s="36">
        <v>711298.97061332583</v>
      </c>
      <c r="AF7" s="36">
        <v>714677.85016654117</v>
      </c>
      <c r="AG7" s="36">
        <v>718919.29975933896</v>
      </c>
    </row>
    <row r="8" spans="1:33" ht="14.1" customHeight="1">
      <c r="A8" s="33">
        <v>6</v>
      </c>
      <c r="B8" s="34" t="s">
        <v>7</v>
      </c>
      <c r="C8" s="35">
        <v>571190.19774956093</v>
      </c>
      <c r="D8" s="36">
        <v>544040.76621765865</v>
      </c>
      <c r="E8" s="36">
        <v>511587.10852123203</v>
      </c>
      <c r="F8" s="36">
        <v>476557.24253115256</v>
      </c>
      <c r="G8" s="36">
        <v>444254.59195703408</v>
      </c>
      <c r="H8" s="36">
        <v>409536.40202637401</v>
      </c>
      <c r="I8" s="36">
        <v>383394.10303645564</v>
      </c>
      <c r="J8" s="36">
        <v>349179.03123361425</v>
      </c>
      <c r="K8" s="36">
        <v>314883.82717067015</v>
      </c>
      <c r="L8" s="36">
        <v>283911.46793892852</v>
      </c>
      <c r="M8" s="36">
        <v>258992.94917277337</v>
      </c>
      <c r="N8" s="36">
        <v>251069.43929487234</v>
      </c>
      <c r="O8" s="36">
        <v>242872.25162792375</v>
      </c>
      <c r="P8" s="36">
        <v>234741.14331709858</v>
      </c>
      <c r="Q8" s="36">
        <v>224713.31926614654</v>
      </c>
      <c r="R8" s="36">
        <v>217144.23729649532</v>
      </c>
      <c r="S8" s="36">
        <v>198085.58097313315</v>
      </c>
      <c r="T8" s="36">
        <v>180379.01386037515</v>
      </c>
      <c r="U8" s="36">
        <v>164196.99658964336</v>
      </c>
      <c r="V8" s="36">
        <v>150004.72377434248</v>
      </c>
      <c r="W8" s="36">
        <v>131911.17611026211</v>
      </c>
      <c r="X8" s="36">
        <v>119357.18663232443</v>
      </c>
      <c r="Y8" s="36">
        <v>116559.90015672507</v>
      </c>
      <c r="Z8" s="36">
        <v>110749.58458238398</v>
      </c>
      <c r="AA8" s="36">
        <v>104007.86018244385</v>
      </c>
      <c r="AB8" s="36">
        <v>98878.674319140235</v>
      </c>
      <c r="AC8" s="36">
        <v>90903.700710221194</v>
      </c>
      <c r="AD8" s="36">
        <v>84420.745459395112</v>
      </c>
      <c r="AE8" s="36">
        <v>78981.735974574316</v>
      </c>
      <c r="AF8" s="36">
        <v>74563.644824527553</v>
      </c>
      <c r="AG8" s="36">
        <v>70281.325695430933</v>
      </c>
    </row>
    <row r="9" spans="1:33" ht="14.1" customHeight="1">
      <c r="A9" s="33">
        <v>7</v>
      </c>
      <c r="B9" s="34" t="s">
        <v>8</v>
      </c>
      <c r="C9" s="35">
        <v>942206.80300109962</v>
      </c>
      <c r="D9" s="36">
        <v>921621.15514292964</v>
      </c>
      <c r="E9" s="36">
        <v>896833.51161669963</v>
      </c>
      <c r="F9" s="36">
        <v>871945.5918799598</v>
      </c>
      <c r="G9" s="36">
        <v>846409.98674402072</v>
      </c>
      <c r="H9" s="36">
        <v>815869.81869414367</v>
      </c>
      <c r="I9" s="36">
        <v>785125.53462426772</v>
      </c>
      <c r="J9" s="36">
        <v>755191.56392803474</v>
      </c>
      <c r="K9" s="36">
        <v>724099.25928073481</v>
      </c>
      <c r="L9" s="36">
        <v>694641.98742773989</v>
      </c>
      <c r="M9" s="36">
        <v>664075.33873325982</v>
      </c>
      <c r="N9" s="36">
        <v>634569.13833495986</v>
      </c>
      <c r="O9" s="36">
        <v>603065.50782031985</v>
      </c>
      <c r="P9" s="36">
        <v>571935.39359633997</v>
      </c>
      <c r="Q9" s="36">
        <v>539835.97883453988</v>
      </c>
      <c r="R9" s="36">
        <v>507636.8998146099</v>
      </c>
      <c r="S9" s="36">
        <v>468677.84105939989</v>
      </c>
      <c r="T9" s="36">
        <v>418637.06673294993</v>
      </c>
      <c r="U9" s="36">
        <v>380118.77914409991</v>
      </c>
      <c r="V9" s="36">
        <v>343969.03625109984</v>
      </c>
      <c r="W9" s="36">
        <v>284916.77220239997</v>
      </c>
      <c r="X9" s="36">
        <v>233294.16297665396</v>
      </c>
      <c r="Y9" s="36">
        <v>189891.39986972997</v>
      </c>
      <c r="Z9" s="36">
        <v>148930.26879483197</v>
      </c>
      <c r="AA9" s="36">
        <v>116272.61513950799</v>
      </c>
      <c r="AB9" s="36">
        <v>109701.45712011149</v>
      </c>
      <c r="AC9" s="36">
        <v>103273.48666136249</v>
      </c>
      <c r="AD9" s="36">
        <v>97426.038816102024</v>
      </c>
      <c r="AE9" s="36">
        <v>92949.008239707953</v>
      </c>
      <c r="AF9" s="36">
        <v>88252.995147465117</v>
      </c>
      <c r="AG9" s="36">
        <v>84643.638748033001</v>
      </c>
    </row>
    <row r="10" spans="1:33" ht="14.1" customHeight="1">
      <c r="A10" s="33">
        <v>8</v>
      </c>
      <c r="B10" s="34" t="s">
        <v>39</v>
      </c>
      <c r="C10" s="35">
        <v>852343.18200486014</v>
      </c>
      <c r="D10" s="36">
        <v>874736.92779019196</v>
      </c>
      <c r="E10" s="36">
        <v>883468.00737816957</v>
      </c>
      <c r="F10" s="36">
        <v>890095.44623875187</v>
      </c>
      <c r="G10" s="36">
        <v>895365.35279096384</v>
      </c>
      <c r="H10" s="36">
        <v>887606.03983369179</v>
      </c>
      <c r="I10" s="36">
        <v>897676.12242476142</v>
      </c>
      <c r="J10" s="36">
        <v>902921.18308641587</v>
      </c>
      <c r="K10" s="36">
        <v>901590.22576693189</v>
      </c>
      <c r="L10" s="36">
        <v>895581.84331535036</v>
      </c>
      <c r="M10" s="36">
        <v>899331.18699417356</v>
      </c>
      <c r="N10" s="36">
        <v>910945.19398724637</v>
      </c>
      <c r="O10" s="36">
        <v>912872.59456838877</v>
      </c>
      <c r="P10" s="36">
        <v>902212.70300366392</v>
      </c>
      <c r="Q10" s="36">
        <v>892245.7105177464</v>
      </c>
      <c r="R10" s="36">
        <v>878529.3863859335</v>
      </c>
      <c r="S10" s="36">
        <v>867745.70296590216</v>
      </c>
      <c r="T10" s="36">
        <v>853911.98254686443</v>
      </c>
      <c r="U10" s="36">
        <v>847999.4415980326</v>
      </c>
      <c r="V10" s="36">
        <v>835819.62527277588</v>
      </c>
      <c r="W10" s="36">
        <v>787584.45723291347</v>
      </c>
      <c r="X10" s="36">
        <v>721503.84669118817</v>
      </c>
      <c r="Y10" s="36">
        <v>678722.95596581523</v>
      </c>
      <c r="Z10" s="36">
        <v>639046.92996522668</v>
      </c>
      <c r="AA10" s="36">
        <v>584976.42037316808</v>
      </c>
      <c r="AB10" s="36">
        <v>568886.26231110515</v>
      </c>
      <c r="AC10" s="36">
        <v>548775.66659259796</v>
      </c>
      <c r="AD10" s="36">
        <v>531938.75068927393</v>
      </c>
      <c r="AE10" s="36">
        <v>518667.66968089965</v>
      </c>
      <c r="AF10" s="36">
        <v>510886.97234271513</v>
      </c>
      <c r="AG10" s="36">
        <v>489971.81266565068</v>
      </c>
    </row>
    <row r="11" spans="1:33" ht="14.1" customHeight="1">
      <c r="A11" s="33">
        <v>9</v>
      </c>
      <c r="B11" s="34" t="s">
        <v>40</v>
      </c>
      <c r="C11" s="35">
        <v>14683.514639999996</v>
      </c>
      <c r="D11" s="36">
        <v>15988.418831999998</v>
      </c>
      <c r="E11" s="36">
        <v>18164.373312</v>
      </c>
      <c r="F11" s="36">
        <v>21222.074015999999</v>
      </c>
      <c r="G11" s="36">
        <v>25038.517680000001</v>
      </c>
      <c r="H11" s="36">
        <v>29585.961719999996</v>
      </c>
      <c r="I11" s="36">
        <v>33637.047480000008</v>
      </c>
      <c r="J11" s="36">
        <v>37046.711327999998</v>
      </c>
      <c r="K11" s="36">
        <v>40066.307760000003</v>
      </c>
      <c r="L11" s="36">
        <v>42982.287311999993</v>
      </c>
      <c r="M11" s="36">
        <v>46819.454351999979</v>
      </c>
      <c r="N11" s="36">
        <v>52767.063263999975</v>
      </c>
      <c r="O11" s="36">
        <v>56939.14679999998</v>
      </c>
      <c r="P11" s="36">
        <v>60035.620271999978</v>
      </c>
      <c r="Q11" s="36">
        <v>63388.12771199998</v>
      </c>
      <c r="R11" s="36">
        <v>66339.53755199998</v>
      </c>
      <c r="S11" s="36">
        <v>68856.424991999986</v>
      </c>
      <c r="T11" s="36">
        <v>70935.447551999983</v>
      </c>
      <c r="U11" s="36">
        <v>73689.651071999993</v>
      </c>
      <c r="V11" s="36">
        <v>75267.301631999988</v>
      </c>
      <c r="W11" s="36">
        <v>76514.046671999997</v>
      </c>
      <c r="X11" s="36">
        <v>76915.773444705876</v>
      </c>
      <c r="Y11" s="36">
        <v>77056.157604705862</v>
      </c>
      <c r="Z11" s="36">
        <v>75806.73858070586</v>
      </c>
      <c r="AA11" s="36">
        <v>74029.20771670586</v>
      </c>
      <c r="AB11" s="36">
        <v>71109.551436705864</v>
      </c>
      <c r="AC11" s="36">
        <v>68095.971468705859</v>
      </c>
      <c r="AD11" s="36">
        <v>66508.627716705858</v>
      </c>
      <c r="AE11" s="36">
        <v>65345.444676705862</v>
      </c>
      <c r="AF11" s="36">
        <v>63499.058724705872</v>
      </c>
      <c r="AG11" s="36">
        <v>60059.646804705873</v>
      </c>
    </row>
    <row r="12" spans="1:33" ht="14.1" customHeight="1">
      <c r="A12" s="33">
        <v>10</v>
      </c>
      <c r="B12" s="34" t="s">
        <v>9</v>
      </c>
      <c r="C12" s="35">
        <v>226953.34379827202</v>
      </c>
      <c r="D12" s="36">
        <v>226451.86445452677</v>
      </c>
      <c r="E12" s="36">
        <v>222920.02555893359</v>
      </c>
      <c r="F12" s="36">
        <v>217032.89497868158</v>
      </c>
      <c r="G12" s="36">
        <v>209326.04723867471</v>
      </c>
      <c r="H12" s="36">
        <v>199030.53109069008</v>
      </c>
      <c r="I12" s="36">
        <v>186463.17481247996</v>
      </c>
      <c r="J12" s="36">
        <v>173080.51774093075</v>
      </c>
      <c r="K12" s="36">
        <v>157312.95474562203</v>
      </c>
      <c r="L12" s="36">
        <v>139173.25120890839</v>
      </c>
      <c r="M12" s="36">
        <v>118947.54677436898</v>
      </c>
      <c r="N12" s="36">
        <v>96807.422396754002</v>
      </c>
      <c r="O12" s="36">
        <v>81412.108583005815</v>
      </c>
      <c r="P12" s="36">
        <v>70146.274227913789</v>
      </c>
      <c r="Q12" s="36">
        <v>61152.531581489391</v>
      </c>
      <c r="R12" s="36">
        <v>54917.414990627389</v>
      </c>
      <c r="S12" s="36">
        <v>49748.858256286781</v>
      </c>
      <c r="T12" s="36">
        <v>45400.293973967397</v>
      </c>
      <c r="U12" s="36">
        <v>41216.427761444997</v>
      </c>
      <c r="V12" s="36">
        <v>35823.829339026001</v>
      </c>
      <c r="W12" s="36">
        <v>31053.362098028403</v>
      </c>
      <c r="X12" s="36">
        <v>27179.272095337437</v>
      </c>
      <c r="Y12" s="36">
        <v>24161.472052473604</v>
      </c>
      <c r="Z12" s="36">
        <v>21366.380188552321</v>
      </c>
      <c r="AA12" s="36">
        <v>18590.905386545761</v>
      </c>
      <c r="AB12" s="36">
        <v>16397.11685883348</v>
      </c>
      <c r="AC12" s="36">
        <v>14515.309765529999</v>
      </c>
      <c r="AD12" s="36">
        <v>11834.258477626439</v>
      </c>
      <c r="AE12" s="36">
        <v>9613.1723603039991</v>
      </c>
      <c r="AF12" s="36">
        <v>8049.5216440847998</v>
      </c>
      <c r="AG12" s="36">
        <v>6474.7139970239996</v>
      </c>
    </row>
    <row r="13" spans="1:33">
      <c r="A13" s="33" t="s">
        <v>38</v>
      </c>
      <c r="B13" s="34" t="s">
        <v>41</v>
      </c>
      <c r="C13" s="35">
        <v>41461.916698800014</v>
      </c>
      <c r="D13" s="36">
        <v>51361.360826400007</v>
      </c>
      <c r="E13" s="36">
        <v>59203.571106384014</v>
      </c>
      <c r="F13" s="36">
        <v>64367.927292240012</v>
      </c>
      <c r="G13" s="36">
        <v>70385.221460645989</v>
      </c>
      <c r="H13" s="36">
        <v>73899.358978283984</v>
      </c>
      <c r="I13" s="36">
        <v>81132.882814655997</v>
      </c>
      <c r="J13" s="36">
        <v>89401.708902869985</v>
      </c>
      <c r="K13" s="36">
        <v>95188.610367629968</v>
      </c>
      <c r="L13" s="36">
        <v>101581.37726615997</v>
      </c>
      <c r="M13" s="36">
        <v>105827.52986801996</v>
      </c>
      <c r="N13" s="36">
        <v>113932.58299631996</v>
      </c>
      <c r="O13" s="36">
        <v>123192.83646845998</v>
      </c>
      <c r="P13" s="36">
        <v>130712.14579499999</v>
      </c>
      <c r="Q13" s="36">
        <v>133306.01798688</v>
      </c>
      <c r="R13" s="36">
        <v>140532.71855237999</v>
      </c>
      <c r="S13" s="36">
        <v>149681.23078787996</v>
      </c>
      <c r="T13" s="36">
        <v>155911.17244107599</v>
      </c>
      <c r="U13" s="36">
        <v>166400.65249644598</v>
      </c>
      <c r="V13" s="36">
        <v>174607.62564653999</v>
      </c>
      <c r="W13" s="36">
        <v>186351.98526734399</v>
      </c>
      <c r="X13" s="36">
        <v>180200.21206884563</v>
      </c>
      <c r="Y13" s="36">
        <v>176839.38139808964</v>
      </c>
      <c r="Z13" s="36">
        <v>177628.95461787671</v>
      </c>
      <c r="AA13" s="36">
        <v>174842.61383676706</v>
      </c>
      <c r="AB13" s="36">
        <v>170602.30283455059</v>
      </c>
      <c r="AC13" s="36">
        <v>163185.74248076466</v>
      </c>
      <c r="AD13" s="36">
        <v>156098.79109862467</v>
      </c>
      <c r="AE13" s="36">
        <v>150370.35218767056</v>
      </c>
      <c r="AF13" s="36">
        <v>142353.77906469174</v>
      </c>
      <c r="AG13" s="36">
        <v>132649.72304027292</v>
      </c>
    </row>
    <row r="14" spans="1:33" ht="13.5" customHeight="1">
      <c r="A14" s="33" t="s">
        <v>37</v>
      </c>
      <c r="B14" s="34" t="s">
        <v>42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2132.3268096000006</v>
      </c>
      <c r="L14" s="36">
        <v>5546.5648128000012</v>
      </c>
      <c r="M14" s="36">
        <v>13581.707673600002</v>
      </c>
      <c r="N14" s="36">
        <v>31532.809420800004</v>
      </c>
      <c r="O14" s="36">
        <v>53781.83774208001</v>
      </c>
      <c r="P14" s="36">
        <v>79361.900789759995</v>
      </c>
      <c r="Q14" s="36">
        <v>112895.09830656</v>
      </c>
      <c r="R14" s="36">
        <v>177747.92269824</v>
      </c>
      <c r="S14" s="36">
        <v>269471.60358912003</v>
      </c>
      <c r="T14" s="36">
        <v>311851.16651519999</v>
      </c>
      <c r="U14" s="36">
        <v>361690.99886592</v>
      </c>
      <c r="V14" s="36">
        <v>405544.21862400003</v>
      </c>
      <c r="W14" s="36">
        <v>447263.64094464009</v>
      </c>
      <c r="X14" s="36">
        <v>470391.37726464006</v>
      </c>
      <c r="Y14" s="36">
        <v>504162.7412889601</v>
      </c>
      <c r="Z14" s="36">
        <v>538901.32869119989</v>
      </c>
      <c r="AA14" s="36">
        <v>569285.69524223998</v>
      </c>
      <c r="AB14" s="36">
        <v>591129.76269311993</v>
      </c>
      <c r="AC14" s="36">
        <v>610533.98138879996</v>
      </c>
      <c r="AD14" s="36">
        <v>630764.73176063993</v>
      </c>
      <c r="AE14" s="36">
        <v>655750.04405760008</v>
      </c>
      <c r="AF14" s="36">
        <v>678275.99769600027</v>
      </c>
      <c r="AG14" s="36">
        <v>678683.37438720011</v>
      </c>
    </row>
    <row r="15" spans="1:33" ht="25.15" customHeight="1">
      <c r="A15" s="33" t="s">
        <v>47</v>
      </c>
      <c r="B15" s="34" t="s">
        <v>43</v>
      </c>
      <c r="C15" s="35">
        <v>94573.10529562489</v>
      </c>
      <c r="D15" s="36">
        <v>107755.01661374989</v>
      </c>
      <c r="E15" s="36">
        <v>120521.6269537499</v>
      </c>
      <c r="F15" s="36">
        <v>135856.09550054328</v>
      </c>
      <c r="G15" s="36">
        <v>153517.07316179326</v>
      </c>
      <c r="H15" s="36">
        <v>175561.68852929329</v>
      </c>
      <c r="I15" s="36">
        <v>194158.87348866812</v>
      </c>
      <c r="J15" s="36">
        <v>210829.69299741817</v>
      </c>
      <c r="K15" s="36">
        <v>229587.81637866708</v>
      </c>
      <c r="L15" s="36">
        <v>246719.17584366712</v>
      </c>
      <c r="M15" s="36">
        <v>264300.85450491612</v>
      </c>
      <c r="N15" s="36">
        <v>295981.6530636673</v>
      </c>
      <c r="O15" s="36">
        <v>322708.88108519034</v>
      </c>
      <c r="P15" s="36">
        <v>343758.17285144003</v>
      </c>
      <c r="Q15" s="36">
        <v>368585.83977725502</v>
      </c>
      <c r="R15" s="36">
        <v>399225.07981035369</v>
      </c>
      <c r="S15" s="36">
        <v>449867.45779638778</v>
      </c>
      <c r="T15" s="36">
        <v>485962.0837610595</v>
      </c>
      <c r="U15" s="36">
        <v>517724.78104366787</v>
      </c>
      <c r="V15" s="36">
        <v>543731.46283051535</v>
      </c>
      <c r="W15" s="36">
        <v>576626.38744682132</v>
      </c>
      <c r="X15" s="36">
        <v>606631.88518475636</v>
      </c>
      <c r="Y15" s="36">
        <v>647091.26889388519</v>
      </c>
      <c r="Z15" s="36">
        <v>684551.99199062213</v>
      </c>
      <c r="AA15" s="36">
        <v>718995.10082214267</v>
      </c>
      <c r="AB15" s="36">
        <v>755015.12485855527</v>
      </c>
      <c r="AC15" s="36">
        <v>787438.12518518534</v>
      </c>
      <c r="AD15" s="36">
        <v>817188.62806056521</v>
      </c>
      <c r="AE15" s="36">
        <v>842571.37447192438</v>
      </c>
      <c r="AF15" s="36">
        <v>858636.14131714217</v>
      </c>
      <c r="AG15" s="36">
        <v>872500.58501822932</v>
      </c>
    </row>
    <row r="16" spans="1:33" ht="13.5" customHeight="1">
      <c r="A16" s="33" t="s">
        <v>48</v>
      </c>
      <c r="B16" s="34" t="s">
        <v>53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842.79475200000002</v>
      </c>
      <c r="N16" s="36">
        <v>3229.4082624000007</v>
      </c>
      <c r="O16" s="36">
        <v>4484.9655117913044</v>
      </c>
      <c r="P16" s="36">
        <v>6367.0678317913043</v>
      </c>
      <c r="Q16" s="36">
        <v>11344.659383791311</v>
      </c>
      <c r="R16" s="36">
        <v>25510.400067965198</v>
      </c>
      <c r="S16" s="36">
        <v>45745.562979547809</v>
      </c>
      <c r="T16" s="36">
        <v>71680.210029078167</v>
      </c>
      <c r="U16" s="36">
        <v>90102.944432973803</v>
      </c>
      <c r="V16" s="36">
        <v>111273.46120591296</v>
      </c>
      <c r="W16" s="36">
        <v>132518.85327756515</v>
      </c>
      <c r="X16" s="36">
        <v>156718.3922326958</v>
      </c>
      <c r="Y16" s="36">
        <v>179452.1964031308</v>
      </c>
      <c r="Z16" s="36">
        <v>204144.6597464353</v>
      </c>
      <c r="AA16" s="36">
        <v>239823.47134852249</v>
      </c>
      <c r="AB16" s="36">
        <v>279093.18280382705</v>
      </c>
      <c r="AC16" s="36">
        <v>316343.97987652291</v>
      </c>
      <c r="AD16" s="36">
        <v>361293.01737913181</v>
      </c>
      <c r="AE16" s="36">
        <v>395577.9463314797</v>
      </c>
      <c r="AF16" s="36">
        <v>417379.29836139333</v>
      </c>
      <c r="AG16" s="36">
        <v>441524.54181182862</v>
      </c>
    </row>
    <row r="17" spans="1:33" ht="25.15" customHeight="1">
      <c r="A17" s="33">
        <v>13</v>
      </c>
      <c r="B17" s="34" t="s">
        <v>44</v>
      </c>
      <c r="C17" s="35">
        <v>173552.08118587531</v>
      </c>
      <c r="D17" s="36">
        <v>190997.46600532549</v>
      </c>
      <c r="E17" s="36">
        <v>201466.99290270053</v>
      </c>
      <c r="F17" s="36">
        <v>211299.0346047006</v>
      </c>
      <c r="G17" s="36">
        <v>219348.63611325051</v>
      </c>
      <c r="H17" s="36">
        <v>227973.79897740029</v>
      </c>
      <c r="I17" s="36">
        <v>238384.74656010038</v>
      </c>
      <c r="J17" s="36">
        <v>242406.60575197532</v>
      </c>
      <c r="K17" s="36">
        <v>244058.27654880023</v>
      </c>
      <c r="L17" s="36">
        <v>246925.88778270027</v>
      </c>
      <c r="M17" s="36">
        <v>248778.17179635013</v>
      </c>
      <c r="N17" s="36">
        <v>253578.88539322506</v>
      </c>
      <c r="O17" s="36">
        <v>255774.34978199998</v>
      </c>
      <c r="P17" s="36">
        <v>258052.77305535006</v>
      </c>
      <c r="Q17" s="36">
        <v>257753.965600425</v>
      </c>
      <c r="R17" s="36">
        <v>261377.76034230008</v>
      </c>
      <c r="S17" s="36">
        <v>265530.35366340011</v>
      </c>
      <c r="T17" s="36">
        <v>282676.27496564999</v>
      </c>
      <c r="U17" s="36">
        <v>285659.85732982482</v>
      </c>
      <c r="V17" s="36">
        <v>288878.55161212472</v>
      </c>
      <c r="W17" s="36">
        <v>290551.69421437476</v>
      </c>
      <c r="X17" s="36">
        <v>291960.24902602466</v>
      </c>
      <c r="Y17" s="36">
        <v>294102.18533879949</v>
      </c>
      <c r="Z17" s="36">
        <v>296542.90886039974</v>
      </c>
      <c r="AA17" s="36">
        <v>303180.0347647497</v>
      </c>
      <c r="AB17" s="36">
        <v>307435.99683524977</v>
      </c>
      <c r="AC17" s="36">
        <v>309284.70120779949</v>
      </c>
      <c r="AD17" s="36">
        <v>318076.47543329874</v>
      </c>
      <c r="AE17" s="36">
        <v>319382.94777599862</v>
      </c>
      <c r="AF17" s="36">
        <v>320136.45096157392</v>
      </c>
      <c r="AG17" s="36">
        <v>321573.66216847417</v>
      </c>
    </row>
    <row r="18" spans="1:33" ht="25.15" customHeight="1">
      <c r="A18" s="33" t="s">
        <v>49</v>
      </c>
      <c r="B18" s="34" t="s">
        <v>10</v>
      </c>
      <c r="C18" s="35">
        <v>49096.215607999984</v>
      </c>
      <c r="D18" s="36">
        <v>58547.293150500002</v>
      </c>
      <c r="E18" s="36">
        <v>71720.707360499975</v>
      </c>
      <c r="F18" s="36">
        <v>79514.124970500008</v>
      </c>
      <c r="G18" s="36">
        <v>93261.637018000023</v>
      </c>
      <c r="H18" s="36">
        <v>107703.62596675001</v>
      </c>
      <c r="I18" s="36">
        <v>120153.81371675002</v>
      </c>
      <c r="J18" s="36">
        <v>134513.89218300011</v>
      </c>
      <c r="K18" s="36">
        <v>144735.10692850008</v>
      </c>
      <c r="L18" s="36">
        <v>157307.10143284799</v>
      </c>
      <c r="M18" s="36">
        <v>164858.77702034806</v>
      </c>
      <c r="N18" s="36">
        <v>170551.97530034816</v>
      </c>
      <c r="O18" s="36">
        <v>181771.70445284812</v>
      </c>
      <c r="P18" s="36">
        <v>189422.62371784807</v>
      </c>
      <c r="Q18" s="36">
        <v>201286.421306348</v>
      </c>
      <c r="R18" s="36">
        <v>214057.86178759794</v>
      </c>
      <c r="S18" s="36">
        <v>234989.01640009799</v>
      </c>
      <c r="T18" s="36">
        <v>257949.24151759801</v>
      </c>
      <c r="U18" s="36">
        <v>280062.570447598</v>
      </c>
      <c r="V18" s="36">
        <v>302956.83305644547</v>
      </c>
      <c r="W18" s="36">
        <v>317812.82764394535</v>
      </c>
      <c r="X18" s="36">
        <v>343561.34510894516</v>
      </c>
      <c r="Y18" s="36">
        <v>363907.87763394468</v>
      </c>
      <c r="Z18" s="36">
        <v>378729.60903046612</v>
      </c>
      <c r="AA18" s="36">
        <v>393007.92306611798</v>
      </c>
      <c r="AB18" s="36">
        <v>410452.00471394369</v>
      </c>
      <c r="AC18" s="36">
        <v>429195.20435753046</v>
      </c>
      <c r="AD18" s="36">
        <v>443333.01507992158</v>
      </c>
      <c r="AE18" s="36">
        <v>453772.50357916072</v>
      </c>
      <c r="AF18" s="36">
        <v>461800.67831269314</v>
      </c>
      <c r="AG18" s="36">
        <v>470330.47769519303</v>
      </c>
    </row>
    <row r="19" spans="1:33" ht="13.5" customHeight="1">
      <c r="A19" s="33" t="s">
        <v>50</v>
      </c>
      <c r="B19" s="34" t="s">
        <v>54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1372.1731199999999</v>
      </c>
      <c r="Q19" s="36">
        <v>1372.1731199999999</v>
      </c>
      <c r="R19" s="36">
        <v>4289.09328</v>
      </c>
      <c r="S19" s="36">
        <v>10423.801497599999</v>
      </c>
      <c r="T19" s="36">
        <v>17031.278073599995</v>
      </c>
      <c r="U19" s="36">
        <v>27921.1133376</v>
      </c>
      <c r="V19" s="36">
        <v>38136.747315443477</v>
      </c>
      <c r="W19" s="36">
        <v>43503.375315443489</v>
      </c>
      <c r="X19" s="36">
        <v>52948.640595443481</v>
      </c>
      <c r="Y19" s="36">
        <v>60300.920955443471</v>
      </c>
      <c r="Z19" s="36">
        <v>60837.583755443477</v>
      </c>
      <c r="AA19" s="36">
        <v>68171.975355443443</v>
      </c>
      <c r="AB19" s="36">
        <v>72107.50255544344</v>
      </c>
      <c r="AC19" s="36">
        <v>81700.233439617368</v>
      </c>
      <c r="AD19" s="36">
        <v>87818.189359617318</v>
      </c>
      <c r="AE19" s="36">
        <v>92909.330455617339</v>
      </c>
      <c r="AF19" s="36">
        <v>94519.318855617355</v>
      </c>
      <c r="AG19" s="36">
        <v>96757.202731617377</v>
      </c>
    </row>
    <row r="20" spans="1:33" ht="25.15" customHeight="1">
      <c r="A20" s="33">
        <v>15</v>
      </c>
      <c r="B20" s="34" t="s">
        <v>11</v>
      </c>
      <c r="C20" s="35">
        <v>79293.752031899989</v>
      </c>
      <c r="D20" s="36">
        <v>87469.244769900019</v>
      </c>
      <c r="E20" s="36">
        <v>96164.202798300015</v>
      </c>
      <c r="F20" s="36">
        <v>100933.68498990007</v>
      </c>
      <c r="G20" s="36">
        <v>104697.42191790006</v>
      </c>
      <c r="H20" s="36">
        <v>109716.41378040006</v>
      </c>
      <c r="I20" s="36">
        <v>111172.1655166501</v>
      </c>
      <c r="J20" s="36">
        <v>115293.03385215008</v>
      </c>
      <c r="K20" s="36">
        <v>114334.22427315006</v>
      </c>
      <c r="L20" s="36">
        <v>117222.41468805008</v>
      </c>
      <c r="M20" s="36">
        <v>119743.0864665001</v>
      </c>
      <c r="N20" s="36">
        <v>120773.84056185008</v>
      </c>
      <c r="O20" s="36">
        <v>121516.74899595013</v>
      </c>
      <c r="P20" s="36">
        <v>122477.3611309501</v>
      </c>
      <c r="Q20" s="36">
        <v>120881.5883467501</v>
      </c>
      <c r="R20" s="36">
        <v>121324.11584475011</v>
      </c>
      <c r="S20" s="36">
        <v>122169.17662950009</v>
      </c>
      <c r="T20" s="36">
        <v>123962.13401880009</v>
      </c>
      <c r="U20" s="36">
        <v>126654.5030115751</v>
      </c>
      <c r="V20" s="36">
        <v>127200.2568831751</v>
      </c>
      <c r="W20" s="36">
        <v>128482.08074205006</v>
      </c>
      <c r="X20" s="36">
        <v>132097.69132455005</v>
      </c>
      <c r="Y20" s="36">
        <v>131419.78005554999</v>
      </c>
      <c r="Z20" s="36">
        <v>133128.30271754993</v>
      </c>
      <c r="AA20" s="36">
        <v>134802.88190654997</v>
      </c>
      <c r="AB20" s="36">
        <v>132584.27344979992</v>
      </c>
      <c r="AC20" s="36">
        <v>132731.09163599991</v>
      </c>
      <c r="AD20" s="36">
        <v>134547.67575749988</v>
      </c>
      <c r="AE20" s="36">
        <v>138938.13089759991</v>
      </c>
      <c r="AF20" s="36">
        <v>140409.28958939994</v>
      </c>
      <c r="AG20" s="36">
        <v>141482.15981789993</v>
      </c>
    </row>
    <row r="21" spans="1:33" ht="25.15" customHeight="1">
      <c r="A21" s="33" t="s">
        <v>51</v>
      </c>
      <c r="B21" s="34" t="s">
        <v>12</v>
      </c>
      <c r="C21" s="35">
        <v>64049.165391331495</v>
      </c>
      <c r="D21" s="36">
        <v>86094.165016331492</v>
      </c>
      <c r="E21" s="36">
        <v>105881.53679633151</v>
      </c>
      <c r="F21" s="36">
        <v>117613.60357133152</v>
      </c>
      <c r="G21" s="36">
        <v>146905.92971133147</v>
      </c>
      <c r="H21" s="36">
        <v>226676.25702383145</v>
      </c>
      <c r="I21" s="36">
        <v>272805.89508383151</v>
      </c>
      <c r="J21" s="36">
        <v>312486.63007883134</v>
      </c>
      <c r="K21" s="36">
        <v>339863.34263570659</v>
      </c>
      <c r="L21" s="36">
        <v>367944.10977320682</v>
      </c>
      <c r="M21" s="36">
        <v>398775.71271820692</v>
      </c>
      <c r="N21" s="36">
        <v>406868.61621820705</v>
      </c>
      <c r="O21" s="36">
        <v>435244.70604820724</v>
      </c>
      <c r="P21" s="36">
        <v>471209.00529820705</v>
      </c>
      <c r="Q21" s="36">
        <v>496779.79999820713</v>
      </c>
      <c r="R21" s="36">
        <v>513910.33103766362</v>
      </c>
      <c r="S21" s="36">
        <v>586004.23773135978</v>
      </c>
      <c r="T21" s="36">
        <v>669677.8946023921</v>
      </c>
      <c r="U21" s="36">
        <v>774992.31960413128</v>
      </c>
      <c r="V21" s="36">
        <v>877696.66420413135</v>
      </c>
      <c r="W21" s="36">
        <v>956004.90066782734</v>
      </c>
      <c r="X21" s="36">
        <v>1087630.9132819579</v>
      </c>
      <c r="Y21" s="36">
        <v>1191651.5600944567</v>
      </c>
      <c r="Z21" s="36">
        <v>1304715.8099644566</v>
      </c>
      <c r="AA21" s="36">
        <v>1412472.3929250003</v>
      </c>
      <c r="AB21" s="36">
        <v>1508061.0936396741</v>
      </c>
      <c r="AC21" s="36">
        <v>1604795.7887691304</v>
      </c>
      <c r="AD21" s="36">
        <v>1699198.5066434788</v>
      </c>
      <c r="AE21" s="36">
        <v>1753496.0396034787</v>
      </c>
      <c r="AF21" s="36">
        <v>1827097.3794245655</v>
      </c>
      <c r="AG21" s="36">
        <v>1914895.3790414142</v>
      </c>
    </row>
    <row r="22" spans="1:33" ht="13.5" customHeight="1">
      <c r="A22" s="33" t="s">
        <v>52</v>
      </c>
      <c r="B22" s="34" t="s">
        <v>55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2146.1354879999999</v>
      </c>
      <c r="R22" s="36">
        <v>2146.1354879999999</v>
      </c>
      <c r="S22" s="36">
        <v>10393.005528</v>
      </c>
      <c r="T22" s="36">
        <v>19189.675751999999</v>
      </c>
      <c r="U22" s="36">
        <v>36474.533966399998</v>
      </c>
      <c r="V22" s="36">
        <v>40154.283182399995</v>
      </c>
      <c r="W22" s="36">
        <v>41401.980110399993</v>
      </c>
      <c r="X22" s="36">
        <v>60833.756019965222</v>
      </c>
      <c r="Y22" s="36">
        <v>63376.216179965224</v>
      </c>
      <c r="Z22" s="36">
        <v>67115.128179965221</v>
      </c>
      <c r="AA22" s="36">
        <v>80201.320179965216</v>
      </c>
      <c r="AB22" s="36">
        <v>82669.002099965219</v>
      </c>
      <c r="AC22" s="36">
        <v>89509.341603965222</v>
      </c>
      <c r="AD22" s="36">
        <v>91474.139859965231</v>
      </c>
      <c r="AE22" s="36">
        <v>93680.097939965242</v>
      </c>
      <c r="AF22" s="36">
        <v>97326.349946921764</v>
      </c>
      <c r="AG22" s="36">
        <v>98448.023546921759</v>
      </c>
    </row>
    <row r="23" spans="1:33" ht="25.15" customHeight="1">
      <c r="A23" s="33">
        <v>17</v>
      </c>
      <c r="B23" s="34" t="s">
        <v>13</v>
      </c>
      <c r="C23" s="35">
        <v>259146.12377576085</v>
      </c>
      <c r="D23" s="36">
        <v>287777.05978826096</v>
      </c>
      <c r="E23" s="36">
        <v>312856.49398076086</v>
      </c>
      <c r="F23" s="36">
        <v>337490.14427201083</v>
      </c>
      <c r="G23" s="36">
        <v>391314.91427201091</v>
      </c>
      <c r="H23" s="36">
        <v>415062.97145951085</v>
      </c>
      <c r="I23" s="36">
        <v>424965.69503070659</v>
      </c>
      <c r="J23" s="36">
        <v>440594.05148070655</v>
      </c>
      <c r="K23" s="36">
        <v>444732.47094570659</v>
      </c>
      <c r="L23" s="36">
        <v>460889.58998445666</v>
      </c>
      <c r="M23" s="36">
        <v>490834.60751445667</v>
      </c>
      <c r="N23" s="36">
        <v>524287.96496608719</v>
      </c>
      <c r="O23" s="36">
        <v>544502.97274108685</v>
      </c>
      <c r="P23" s="36">
        <v>537300.57194608706</v>
      </c>
      <c r="Q23" s="36">
        <v>540714.08073358703</v>
      </c>
      <c r="R23" s="36">
        <v>542817.71177706518</v>
      </c>
      <c r="S23" s="36">
        <v>548978.0658645652</v>
      </c>
      <c r="T23" s="36">
        <v>563990.98519206524</v>
      </c>
      <c r="U23" s="36">
        <v>555220.31869206496</v>
      </c>
      <c r="V23" s="36">
        <v>557601.18307956494</v>
      </c>
      <c r="W23" s="36">
        <v>579104.07829565217</v>
      </c>
      <c r="X23" s="36">
        <v>580410.04271315213</v>
      </c>
      <c r="Y23" s="36">
        <v>586322.30043815216</v>
      </c>
      <c r="Z23" s="36">
        <v>586860.12828815228</v>
      </c>
      <c r="AA23" s="36">
        <v>602865.32120706537</v>
      </c>
      <c r="AB23" s="36">
        <v>598796.83272880467</v>
      </c>
      <c r="AC23" s="36">
        <v>584803.7687038047</v>
      </c>
      <c r="AD23" s="36">
        <v>577073.73541630444</v>
      </c>
      <c r="AE23" s="36">
        <v>571499.37530380429</v>
      </c>
      <c r="AF23" s="36">
        <v>581548.79994130426</v>
      </c>
      <c r="AG23" s="36">
        <v>582582.76453630428</v>
      </c>
    </row>
    <row r="24" spans="1:33" ht="14.1" customHeight="1">
      <c r="A24" s="33">
        <v>18</v>
      </c>
      <c r="B24" s="34" t="s">
        <v>14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767.49119999999994</v>
      </c>
      <c r="I24" s="36">
        <v>4802.3020800000004</v>
      </c>
      <c r="J24" s="36">
        <v>20239.839359999998</v>
      </c>
      <c r="K24" s="36">
        <v>37560</v>
      </c>
      <c r="L24" s="36">
        <v>41730</v>
      </c>
      <c r="M24" s="36">
        <v>44584.3</v>
      </c>
      <c r="N24" s="36">
        <v>37432</v>
      </c>
      <c r="O24" s="36">
        <v>29298</v>
      </c>
      <c r="P24" s="36">
        <v>20587.480000000003</v>
      </c>
      <c r="Q24" s="36">
        <v>21641.631999999998</v>
      </c>
      <c r="R24" s="36">
        <v>23302.644</v>
      </c>
      <c r="S24" s="36">
        <v>50319.678</v>
      </c>
      <c r="T24" s="36">
        <v>138849.951</v>
      </c>
      <c r="U24" s="36">
        <v>246190</v>
      </c>
      <c r="V24" s="36">
        <v>357687.35187499993</v>
      </c>
      <c r="W24" s="36">
        <v>446928.23395387665</v>
      </c>
      <c r="X24" s="36">
        <v>503604.91723456688</v>
      </c>
      <c r="Y24" s="36">
        <v>626007.63273076725</v>
      </c>
      <c r="Z24" s="36">
        <v>706227.15147897333</v>
      </c>
      <c r="AA24" s="36">
        <v>683875.75847602985</v>
      </c>
      <c r="AB24" s="36">
        <v>682181.58546643786</v>
      </c>
      <c r="AC24" s="36">
        <v>705596.9807034171</v>
      </c>
      <c r="AD24" s="36">
        <v>843332.25076353597</v>
      </c>
      <c r="AE24" s="36">
        <v>819687.13709733088</v>
      </c>
      <c r="AF24" s="36">
        <v>1091363.0126521618</v>
      </c>
      <c r="AG24" s="36">
        <v>1213253.5145962446</v>
      </c>
    </row>
    <row r="25" spans="1:33" ht="14.1" customHeight="1">
      <c r="A25" s="33">
        <v>19</v>
      </c>
      <c r="B25" s="34" t="s">
        <v>15</v>
      </c>
      <c r="C25" s="35">
        <v>186682.19265671435</v>
      </c>
      <c r="D25" s="36">
        <v>184950.81314761116</v>
      </c>
      <c r="E25" s="36">
        <v>221466.92237740103</v>
      </c>
      <c r="F25" s="36">
        <v>246126.17275253523</v>
      </c>
      <c r="G25" s="36">
        <v>294353.65498347499</v>
      </c>
      <c r="H25" s="36">
        <v>351403.02040484722</v>
      </c>
      <c r="I25" s="36">
        <v>502698.02332997601</v>
      </c>
      <c r="J25" s="36">
        <v>360456.9905863785</v>
      </c>
      <c r="K25" s="36">
        <v>325870.75798208179</v>
      </c>
      <c r="L25" s="36">
        <v>299332.70541225496</v>
      </c>
      <c r="M25" s="36">
        <v>417730.68737033533</v>
      </c>
      <c r="N25" s="36">
        <v>432608.14073064504</v>
      </c>
      <c r="O25" s="36">
        <v>471570.50563753088</v>
      </c>
      <c r="P25" s="36">
        <v>506109.11598997493</v>
      </c>
      <c r="Q25" s="36">
        <v>523357.93163302052</v>
      </c>
      <c r="R25" s="36">
        <v>540443.67591908039</v>
      </c>
      <c r="S25" s="36">
        <v>590303.11611122021</v>
      </c>
      <c r="T25" s="36">
        <v>708624.7862530878</v>
      </c>
      <c r="U25" s="36">
        <v>730249.66485000215</v>
      </c>
      <c r="V25" s="36">
        <v>812853.84657603875</v>
      </c>
      <c r="W25" s="36">
        <v>945822.33680744574</v>
      </c>
      <c r="X25" s="36">
        <v>1002537.2088622744</v>
      </c>
      <c r="Y25" s="36">
        <v>1052257.2462321494</v>
      </c>
      <c r="Z25" s="36">
        <v>1161058.5661352777</v>
      </c>
      <c r="AA25" s="36">
        <v>1173198.2423820791</v>
      </c>
      <c r="AB25" s="36">
        <v>1195186.6669884564</v>
      </c>
      <c r="AC25" s="36">
        <v>1373318.2756617754</v>
      </c>
      <c r="AD25" s="36">
        <v>1494094.7155412848</v>
      </c>
      <c r="AE25" s="36">
        <v>1410851.9493992247</v>
      </c>
      <c r="AF25" s="36">
        <v>1390025.967167828</v>
      </c>
      <c r="AG25" s="36">
        <v>1453475.5330328706</v>
      </c>
    </row>
    <row r="26" spans="1:33" ht="14.1" customHeight="1">
      <c r="A26" s="37">
        <v>20</v>
      </c>
      <c r="B26" s="38" t="s">
        <v>16</v>
      </c>
      <c r="C26" s="39">
        <v>196322.15905213263</v>
      </c>
      <c r="D26" s="40">
        <v>211682.54312156854</v>
      </c>
      <c r="E26" s="40">
        <v>224797.60231679489</v>
      </c>
      <c r="F26" s="40">
        <v>227599.29612831678</v>
      </c>
      <c r="G26" s="40">
        <v>228236.90954891621</v>
      </c>
      <c r="H26" s="40">
        <v>243136.08606727375</v>
      </c>
      <c r="I26" s="40">
        <v>253216.45285782512</v>
      </c>
      <c r="J26" s="40">
        <v>255944.52560707636</v>
      </c>
      <c r="K26" s="40">
        <v>255221.88340573409</v>
      </c>
      <c r="L26" s="40">
        <v>276263.74399784365</v>
      </c>
      <c r="M26" s="40">
        <v>302859.75106507388</v>
      </c>
      <c r="N26" s="40">
        <v>312303.66817374795</v>
      </c>
      <c r="O26" s="40">
        <v>322503.64962546626</v>
      </c>
      <c r="P26" s="40">
        <v>338232.99086008297</v>
      </c>
      <c r="Q26" s="40">
        <v>365831.44687206054</v>
      </c>
      <c r="R26" s="40">
        <v>380616.61291179544</v>
      </c>
      <c r="S26" s="40">
        <v>413520.16528882959</v>
      </c>
      <c r="T26" s="40">
        <v>403061.53865135676</v>
      </c>
      <c r="U26" s="40">
        <v>409069.80990328651</v>
      </c>
      <c r="V26" s="40">
        <v>433424.82789903111</v>
      </c>
      <c r="W26" s="40">
        <v>466477.39538818836</v>
      </c>
      <c r="X26" s="40">
        <v>444053.33340307319</v>
      </c>
      <c r="Y26" s="40">
        <v>453707.42101300048</v>
      </c>
      <c r="Z26" s="40">
        <v>493850.00659069832</v>
      </c>
      <c r="AA26" s="40">
        <v>492946.40818197507</v>
      </c>
      <c r="AB26" s="40">
        <v>546007.2495042705</v>
      </c>
      <c r="AC26" s="40">
        <v>542963.35133539909</v>
      </c>
      <c r="AD26" s="40">
        <v>545491.91724076052</v>
      </c>
      <c r="AE26" s="40">
        <v>546005.29018167465</v>
      </c>
      <c r="AF26" s="40">
        <v>569575.49337250635</v>
      </c>
      <c r="AG26" s="40">
        <v>563768.53126226785</v>
      </c>
    </row>
    <row r="27" spans="1:33" ht="3.2" customHeight="1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3" ht="15.95" customHeight="1">
      <c r="A28" s="45" t="s">
        <v>17</v>
      </c>
      <c r="B28" s="46" t="s">
        <v>18</v>
      </c>
      <c r="C28" s="47">
        <v>1836636.4553333954</v>
      </c>
      <c r="D28" s="48">
        <v>1798645.8979724767</v>
      </c>
      <c r="E28" s="48">
        <v>1751895.8663303461</v>
      </c>
      <c r="F28" s="48">
        <v>1697330.5891496907</v>
      </c>
      <c r="G28" s="48">
        <v>1648593.8828518279</v>
      </c>
      <c r="H28" s="48">
        <v>1579619.7226731754</v>
      </c>
      <c r="I28" s="48">
        <v>1552663.7407539848</v>
      </c>
      <c r="J28" s="48">
        <v>1517695.105725917</v>
      </c>
      <c r="K28" s="48">
        <v>1473309.3684131848</v>
      </c>
      <c r="L28" s="48">
        <v>1433200.4243923221</v>
      </c>
      <c r="M28" s="48">
        <v>1387381.7385293245</v>
      </c>
      <c r="N28" s="48">
        <v>1347698.702666665</v>
      </c>
      <c r="O28" s="48">
        <v>1342946.3606961381</v>
      </c>
      <c r="P28" s="48">
        <v>1345362.7382869907</v>
      </c>
      <c r="Q28" s="48">
        <v>1342540.9372734516</v>
      </c>
      <c r="R28" s="48">
        <v>1346219.6409523538</v>
      </c>
      <c r="S28" s="48">
        <v>1372247.4663254654</v>
      </c>
      <c r="T28" s="48">
        <v>1391113.540829052</v>
      </c>
      <c r="U28" s="48">
        <v>1416113.083519313</v>
      </c>
      <c r="V28" s="48">
        <v>1451910.9299988251</v>
      </c>
      <c r="W28" s="48">
        <v>1468114.684512137</v>
      </c>
      <c r="X28" s="48">
        <v>1465803.7277265028</v>
      </c>
      <c r="Y28" s="48">
        <v>1479752.437346657</v>
      </c>
      <c r="Z28" s="48">
        <v>1496852.7825077216</v>
      </c>
      <c r="AA28" s="48">
        <v>1503095.9847907836</v>
      </c>
      <c r="AB28" s="48">
        <v>1505386.1341215167</v>
      </c>
      <c r="AC28" s="48">
        <v>1494155.9143307135</v>
      </c>
      <c r="AD28" s="48">
        <v>1476224.9761068611</v>
      </c>
      <c r="AE28" s="48">
        <v>1459745.6006473664</v>
      </c>
      <c r="AF28" s="48">
        <v>1438423.7090948308</v>
      </c>
      <c r="AG28" s="48">
        <v>1422698.8214639095</v>
      </c>
    </row>
    <row r="29" spans="1:33" ht="15.95" customHeight="1">
      <c r="A29" s="49" t="s">
        <v>19</v>
      </c>
      <c r="B29" s="50" t="s">
        <v>20</v>
      </c>
      <c r="C29" s="35">
        <v>2077648.7601430318</v>
      </c>
      <c r="D29" s="36">
        <v>2090159.7270460485</v>
      </c>
      <c r="E29" s="36">
        <v>2080589.4889721868</v>
      </c>
      <c r="F29" s="36">
        <v>2064663.9344056332</v>
      </c>
      <c r="G29" s="36">
        <v>2046525.1259143052</v>
      </c>
      <c r="H29" s="36">
        <v>2005991.7103168096</v>
      </c>
      <c r="I29" s="36">
        <v>1984034.762156165</v>
      </c>
      <c r="J29" s="36">
        <v>1957641.6849862514</v>
      </c>
      <c r="K29" s="36">
        <v>1920389.6847305188</v>
      </c>
      <c r="L29" s="36">
        <v>1879507.3113429586</v>
      </c>
      <c r="M29" s="36">
        <v>1848582.7643954223</v>
      </c>
      <c r="N29" s="36">
        <v>1840554.2104000803</v>
      </c>
      <c r="O29" s="36">
        <v>1831264.0319822545</v>
      </c>
      <c r="P29" s="36">
        <v>1814404.0376846779</v>
      </c>
      <c r="Q29" s="36">
        <v>1802823.4649392155</v>
      </c>
      <c r="R29" s="36">
        <v>1825703.879993791</v>
      </c>
      <c r="S29" s="36">
        <v>1874181.6616505887</v>
      </c>
      <c r="T29" s="36">
        <v>1856647.1297620577</v>
      </c>
      <c r="U29" s="36">
        <v>1871115.9509379435</v>
      </c>
      <c r="V29" s="36">
        <v>1871031.6367654416</v>
      </c>
      <c r="W29" s="36">
        <v>1813684.2644173261</v>
      </c>
      <c r="X29" s="36">
        <v>1709484.6445413714</v>
      </c>
      <c r="Y29" s="36">
        <v>1650834.1081797746</v>
      </c>
      <c r="Z29" s="36">
        <v>1601680.6008383934</v>
      </c>
      <c r="AA29" s="36">
        <v>1537997.4576949347</v>
      </c>
      <c r="AB29" s="36">
        <v>1527826.4532544264</v>
      </c>
      <c r="AC29" s="36">
        <v>1508380.1583577609</v>
      </c>
      <c r="AD29" s="36">
        <v>1494571.1985589731</v>
      </c>
      <c r="AE29" s="36">
        <v>1492695.6912028883</v>
      </c>
      <c r="AF29" s="36">
        <v>1491318.3246196629</v>
      </c>
      <c r="AG29" s="36">
        <v>1452482.9096428866</v>
      </c>
    </row>
    <row r="30" spans="1:33" ht="15.95" customHeight="1">
      <c r="A30" s="49" t="s">
        <v>21</v>
      </c>
      <c r="B30" s="50" t="s">
        <v>22</v>
      </c>
      <c r="C30" s="35">
        <v>719710.4432884925</v>
      </c>
      <c r="D30" s="36">
        <v>818640.24534406781</v>
      </c>
      <c r="E30" s="36">
        <v>908611.56079234276</v>
      </c>
      <c r="F30" s="36">
        <v>982706.68790898635</v>
      </c>
      <c r="G30" s="36">
        <v>1109045.6121942862</v>
      </c>
      <c r="H30" s="36">
        <v>1263462.246937186</v>
      </c>
      <c r="I30" s="36">
        <v>1366443.4914767067</v>
      </c>
      <c r="J30" s="36">
        <v>1476363.7457040816</v>
      </c>
      <c r="K30" s="36">
        <v>1554871.2377105306</v>
      </c>
      <c r="L30" s="36">
        <v>1638738.2795049287</v>
      </c>
      <c r="M30" s="36">
        <v>1732718.3047727779</v>
      </c>
      <c r="N30" s="36">
        <v>1812704.3437657848</v>
      </c>
      <c r="O30" s="36">
        <v>1895302.3286170741</v>
      </c>
      <c r="P30" s="36">
        <v>1950547.2289516737</v>
      </c>
      <c r="Q30" s="36">
        <v>2022506.2957543638</v>
      </c>
      <c r="R30" s="36">
        <v>2107961.1334356959</v>
      </c>
      <c r="S30" s="36">
        <v>2324420.3560904586</v>
      </c>
      <c r="T30" s="36">
        <v>2630969.7289122427</v>
      </c>
      <c r="U30" s="36">
        <v>2941002.9418658358</v>
      </c>
      <c r="V30" s="36">
        <v>3245316.7952447133</v>
      </c>
      <c r="W30" s="36">
        <v>3512934.411667956</v>
      </c>
      <c r="X30" s="36">
        <v>3816397.8327220581</v>
      </c>
      <c r="Y30" s="36">
        <v>4143631.9387240945</v>
      </c>
      <c r="Z30" s="36">
        <v>4422853.2740124641</v>
      </c>
      <c r="AA30" s="36">
        <v>4637396.1800515875</v>
      </c>
      <c r="AB30" s="36">
        <v>4828396.5991517007</v>
      </c>
      <c r="AC30" s="36">
        <v>5041399.2154829726</v>
      </c>
      <c r="AD30" s="36">
        <v>5373335.6337533183</v>
      </c>
      <c r="AE30" s="36">
        <v>5481514.8834563596</v>
      </c>
      <c r="AF30" s="36">
        <v>5890216.719362773</v>
      </c>
      <c r="AG30" s="36">
        <v>6153348.3109641271</v>
      </c>
    </row>
    <row r="31" spans="1:33" ht="15.95" customHeight="1">
      <c r="A31" s="51" t="s">
        <v>23</v>
      </c>
      <c r="B31" s="52" t="s">
        <v>24</v>
      </c>
      <c r="C31" s="39">
        <v>383004.35170884698</v>
      </c>
      <c r="D31" s="40">
        <v>396633.35626917973</v>
      </c>
      <c r="E31" s="40">
        <v>446264.52469419595</v>
      </c>
      <c r="F31" s="40">
        <v>473725.46888085199</v>
      </c>
      <c r="G31" s="40">
        <v>522590.5645323912</v>
      </c>
      <c r="H31" s="40">
        <v>594539.10647212097</v>
      </c>
      <c r="I31" s="40">
        <v>755914.4761878011</v>
      </c>
      <c r="J31" s="40">
        <v>616401.51619345485</v>
      </c>
      <c r="K31" s="40">
        <v>581092.64138781582</v>
      </c>
      <c r="L31" s="40">
        <v>575596.4494100986</v>
      </c>
      <c r="M31" s="40">
        <v>720590.43843540922</v>
      </c>
      <c r="N31" s="40">
        <v>744911.80890439299</v>
      </c>
      <c r="O31" s="40">
        <v>794074.15526299714</v>
      </c>
      <c r="P31" s="40">
        <v>844342.10685005784</v>
      </c>
      <c r="Q31" s="40">
        <v>889189.37850508105</v>
      </c>
      <c r="R31" s="40">
        <v>921060.28883087588</v>
      </c>
      <c r="S31" s="40">
        <v>1003823.2814000498</v>
      </c>
      <c r="T31" s="40">
        <v>1111686.3249044446</v>
      </c>
      <c r="U31" s="40">
        <v>1139319.4747532886</v>
      </c>
      <c r="V31" s="40">
        <v>1246278.6744750699</v>
      </c>
      <c r="W31" s="40">
        <v>1412299.7321956342</v>
      </c>
      <c r="X31" s="40">
        <v>1446590.5422653477</v>
      </c>
      <c r="Y31" s="40">
        <v>1505964.6672451498</v>
      </c>
      <c r="Z31" s="40">
        <v>1654908.5727259761</v>
      </c>
      <c r="AA31" s="40">
        <v>1666144.6505640543</v>
      </c>
      <c r="AB31" s="40">
        <v>1741193.9164927269</v>
      </c>
      <c r="AC31" s="40">
        <v>1916281.6269971745</v>
      </c>
      <c r="AD31" s="40">
        <v>2039586.6327820453</v>
      </c>
      <c r="AE31" s="40">
        <v>1956857.2395808995</v>
      </c>
      <c r="AF31" s="40">
        <v>1959601.4605403342</v>
      </c>
      <c r="AG31" s="40">
        <v>2017244.0642951385</v>
      </c>
    </row>
    <row r="32" spans="1:33" ht="3.2" customHeight="1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ht="15.95" customHeight="1">
      <c r="A33" s="53" t="s">
        <v>25</v>
      </c>
      <c r="B33" s="54" t="s">
        <v>26</v>
      </c>
      <c r="C33" s="55">
        <v>5017000.0104737664</v>
      </c>
      <c r="D33" s="55">
        <v>5104079.2266317727</v>
      </c>
      <c r="E33" s="55">
        <v>5187361.4407890718</v>
      </c>
      <c r="F33" s="55">
        <v>5218426.6803451618</v>
      </c>
      <c r="G33" s="55">
        <v>5326755.1854928108</v>
      </c>
      <c r="H33" s="55">
        <v>5443612.7863992909</v>
      </c>
      <c r="I33" s="55">
        <v>5659056.4705746574</v>
      </c>
      <c r="J33" s="55">
        <v>5568102.0526097054</v>
      </c>
      <c r="K33" s="55">
        <v>5529662.9322420498</v>
      </c>
      <c r="L33" s="55">
        <v>5527042.4646503078</v>
      </c>
      <c r="M33" s="55">
        <v>5689273.2461329345</v>
      </c>
      <c r="N33" s="55">
        <v>5745869.0657369224</v>
      </c>
      <c r="O33" s="55">
        <v>5863586.876558464</v>
      </c>
      <c r="P33" s="55">
        <v>5954656.1117734006</v>
      </c>
      <c r="Q33" s="55">
        <v>6057060.076472112</v>
      </c>
      <c r="R33" s="55">
        <v>6200944.9432127178</v>
      </c>
      <c r="S33" s="55">
        <v>6574672.7654665625</v>
      </c>
      <c r="T33" s="55">
        <v>6990416.7244077967</v>
      </c>
      <c r="U33" s="55">
        <v>7367551.4510763809</v>
      </c>
      <c r="V33" s="55">
        <v>7814538.0364840496</v>
      </c>
      <c r="W33" s="55">
        <v>8207033.092793053</v>
      </c>
      <c r="X33" s="55">
        <v>8438276.7472552806</v>
      </c>
      <c r="Y33" s="55">
        <v>8780183.1514956765</v>
      </c>
      <c r="Z33" s="55">
        <v>9176295.2300845552</v>
      </c>
      <c r="AA33" s="55">
        <v>9344634.2731013596</v>
      </c>
      <c r="AB33" s="56">
        <v>9602803.10302037</v>
      </c>
      <c r="AC33" s="56">
        <v>9960216.9151686206</v>
      </c>
      <c r="AD33" s="56">
        <v>10383718.441201199</v>
      </c>
      <c r="AE33" s="56">
        <v>10390813.414887514</v>
      </c>
      <c r="AF33" s="56">
        <v>10779560.213617601</v>
      </c>
      <c r="AG33" s="56">
        <v>11045774.106366063</v>
      </c>
    </row>
    <row r="34" spans="1:33" ht="3.2" customHeight="1">
      <c r="A34" s="3"/>
      <c r="B34" s="2"/>
      <c r="C34" s="5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95" customHeight="1">
      <c r="A35" s="45" t="s">
        <v>25</v>
      </c>
      <c r="B35" s="58" t="s">
        <v>45</v>
      </c>
      <c r="C35" s="48">
        <v>4820677.8514216337</v>
      </c>
      <c r="D35" s="48">
        <v>4892396.6835102038</v>
      </c>
      <c r="E35" s="48">
        <v>4962563.8384722769</v>
      </c>
      <c r="F35" s="48">
        <v>4990827.384216845</v>
      </c>
      <c r="G35" s="48">
        <v>5098518.2759438949</v>
      </c>
      <c r="H35" s="48">
        <v>5200476.7003320176</v>
      </c>
      <c r="I35" s="48">
        <v>5405840.0177168325</v>
      </c>
      <c r="J35" s="48">
        <v>5312157.5270026289</v>
      </c>
      <c r="K35" s="48">
        <v>5274441.048836316</v>
      </c>
      <c r="L35" s="48">
        <v>5250778.7206524638</v>
      </c>
      <c r="M35" s="48">
        <v>5386413.4950678609</v>
      </c>
      <c r="N35" s="48">
        <v>5433565.3975631744</v>
      </c>
      <c r="O35" s="48">
        <v>5541083.2269329978</v>
      </c>
      <c r="P35" s="48">
        <v>5616423.1209133174</v>
      </c>
      <c r="Q35" s="48">
        <v>5691228.6296000518</v>
      </c>
      <c r="R35" s="48">
        <v>5820328.3303009225</v>
      </c>
      <c r="S35" s="48">
        <v>6161152.6001777332</v>
      </c>
      <c r="T35" s="48">
        <v>6587355.1857564403</v>
      </c>
      <c r="U35" s="48">
        <v>6958481.6411730945</v>
      </c>
      <c r="V35" s="48">
        <v>7381113.2085850183</v>
      </c>
      <c r="W35" s="48">
        <v>7740555.6974048642</v>
      </c>
      <c r="X35" s="48">
        <v>7994223.4138522074</v>
      </c>
      <c r="Y35" s="48">
        <v>8326475.7304826761</v>
      </c>
      <c r="Z35" s="48">
        <v>8682445.2234938573</v>
      </c>
      <c r="AA35" s="48">
        <v>8851687.8649193849</v>
      </c>
      <c r="AB35" s="59">
        <v>9056795.8535161</v>
      </c>
      <c r="AC35" s="59">
        <v>9417253.5638332218</v>
      </c>
      <c r="AD35" s="59">
        <v>9838226.5239604376</v>
      </c>
      <c r="AE35" s="59">
        <v>9844808.1247058399</v>
      </c>
      <c r="AF35" s="59">
        <v>10209984.720245095</v>
      </c>
      <c r="AG35" s="59">
        <v>10482005.575103795</v>
      </c>
    </row>
    <row r="36" spans="1:33">
      <c r="P36" s="60"/>
    </row>
    <row r="39" spans="1:33">
      <c r="Y39" s="60"/>
      <c r="Z39" s="60"/>
      <c r="AA39" s="60"/>
    </row>
    <row r="40" spans="1:33">
      <c r="Y40" s="60"/>
      <c r="Z40" s="60"/>
      <c r="AA40" s="60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&amp;C&amp;"Arial,Fett"&amp;12Nutzenergie total&amp;"Arial,Standard"
&amp;10(in MWh, witterungsbereinigt)&amp;R&amp;"Arial,Standard"Tabelle F&amp;LSchweizerische Holzenergiestatistik EJ2020</oddHeader>
    <oddFooter>&amp;RAugust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26</vt:i4>
      </vt:variant>
    </vt:vector>
  </HeadingPairs>
  <TitlesOfParts>
    <vt:vector size="47" baseType="lpstr">
      <vt:lpstr>Titelblatt</vt:lpstr>
      <vt:lpstr>Info </vt:lpstr>
      <vt:lpstr>Tabellenübersicht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A!Druckbereich</vt:lpstr>
      <vt:lpstr>B!Druckbereich</vt:lpstr>
      <vt:lpstr>'C'!Druckbereich</vt:lpstr>
      <vt:lpstr>D!Druckbereich</vt:lpstr>
      <vt:lpstr>E!Druckbereich</vt:lpstr>
      <vt:lpstr>F!Druckbereich</vt:lpstr>
      <vt:lpstr>G!Druckbereich</vt:lpstr>
      <vt:lpstr>H!Druckbereich</vt:lpstr>
      <vt:lpstr>I!Druckbereich</vt:lpstr>
      <vt:lpstr>'Info '!Druckbereich</vt:lpstr>
      <vt:lpstr>J!Druckbereich</vt:lpstr>
      <vt:lpstr>K!Druckbereich</vt:lpstr>
      <vt:lpstr>L!Druckbereich</vt:lpstr>
      <vt:lpstr>M!Druckbereich</vt:lpstr>
      <vt:lpstr>N!Druckbereich</vt:lpstr>
      <vt:lpstr>O!Druckbereich</vt:lpstr>
      <vt:lpstr>P!Druckbereich</vt:lpstr>
      <vt:lpstr>Q!Druckbereich</vt:lpstr>
      <vt:lpstr>'R'!Druckbereich</vt:lpstr>
      <vt:lpstr>A!Drucktitel</vt:lpstr>
      <vt:lpstr>B!Drucktitel</vt:lpstr>
      <vt:lpstr>D!Drucktitel</vt:lpstr>
      <vt:lpstr>E!Drucktitel</vt:lpstr>
      <vt:lpstr>J!Drucktitel</vt:lpstr>
      <vt:lpstr>N!Drucktitel</vt:lpstr>
      <vt:lpstr>O!Drucktitel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Lechthaler-Felber Giulia BFE</cp:lastModifiedBy>
  <cp:lastPrinted>2021-08-23T12:24:07Z</cp:lastPrinted>
  <dcterms:created xsi:type="dcterms:W3CDTF">1999-02-03T10:14:47Z</dcterms:created>
  <dcterms:modified xsi:type="dcterms:W3CDTF">2021-08-26T11:47:41Z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